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unay\Desktop\AÑO 2022\EJECUCIÓN MENSUAL DE METAS FISICAS INST\Reporte Avance MF Abril\"/>
    </mc:Choice>
  </mc:AlternateContent>
  <xr:revisionPtr revIDLastSave="0" documentId="13_ncr:1_{DF5F3E54-E607-40F9-ACA8-D818FF9572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Ejecución!$A$1:$BL$27</definedName>
    <definedName name="_xlnm.Print_Titles" localSheetId="0">Ejecución!$8:$9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5" i="1" l="1"/>
  <c r="AV15" i="1"/>
  <c r="AH15" i="1"/>
  <c r="AG15" i="1"/>
  <c r="AI15" i="1" s="1"/>
  <c r="AF14" i="1"/>
  <c r="AF15" i="1"/>
  <c r="AE14" i="1"/>
  <c r="AD14" i="1"/>
  <c r="AC15" i="1"/>
  <c r="W15" i="1"/>
  <c r="S15" i="1"/>
  <c r="R15" i="1"/>
  <c r="Q15" i="1"/>
  <c r="O14" i="1"/>
  <c r="M14" i="1"/>
  <c r="L14" i="1"/>
  <c r="I14" i="1"/>
  <c r="F14" i="1"/>
  <c r="G14" i="1"/>
  <c r="D15" i="1"/>
  <c r="AW12" i="1"/>
  <c r="AX12" i="1" s="1"/>
  <c r="AV12" i="1"/>
  <c r="AH12" i="1"/>
  <c r="AG12" i="1"/>
  <c r="AI12" i="1" s="1"/>
  <c r="S12" i="1"/>
  <c r="R12" i="1"/>
  <c r="R11" i="1" s="1"/>
  <c r="AH14" i="1"/>
  <c r="D14" i="1"/>
  <c r="AH11" i="1"/>
  <c r="P11" i="1"/>
  <c r="O11" i="1"/>
  <c r="M11" i="1"/>
  <c r="J11" i="1"/>
  <c r="V11" i="1"/>
  <c r="U11" i="1"/>
  <c r="H12" i="1"/>
  <c r="G11" i="1"/>
  <c r="N15" i="1"/>
  <c r="T15" i="1" l="1"/>
  <c r="AX15" i="1"/>
  <c r="R14" i="1"/>
  <c r="T12" i="1"/>
  <c r="T11" i="1" s="1"/>
  <c r="AL15" i="1"/>
  <c r="I7" i="2" l="1"/>
  <c r="I4" i="2"/>
  <c r="I3" i="2"/>
  <c r="G2" i="2"/>
  <c r="D2" i="2"/>
  <c r="F2" i="2"/>
  <c r="I2" i="2" l="1"/>
  <c r="K15" i="1" l="1"/>
  <c r="AQ14" i="1" l="1"/>
  <c r="Y11" i="1" l="1"/>
  <c r="N14" i="1" l="1"/>
  <c r="I11" i="1" l="1"/>
  <c r="AW14" i="1" l="1"/>
  <c r="AT14" i="1"/>
  <c r="AS14" i="1"/>
  <c r="AP14" i="1"/>
  <c r="AN14" i="1"/>
  <c r="AM14" i="1"/>
  <c r="AK14" i="1"/>
  <c r="AJ14" i="1"/>
  <c r="AL14" i="1" s="1"/>
  <c r="AB14" i="1"/>
  <c r="AA14" i="1"/>
  <c r="Y14" i="1"/>
  <c r="X14" i="1"/>
  <c r="V14" i="1"/>
  <c r="U14" i="1"/>
  <c r="P14" i="1"/>
  <c r="Q14" i="1" s="1"/>
  <c r="J14" i="1"/>
  <c r="K14" i="1"/>
  <c r="AG14" i="1" l="1"/>
  <c r="AI14" i="1" s="1"/>
  <c r="E15" i="1"/>
  <c r="E14" i="1" s="1"/>
  <c r="AV14" i="1"/>
  <c r="AU15" i="1"/>
  <c r="AR15" i="1"/>
  <c r="AO15" i="1"/>
  <c r="AU14" i="1"/>
  <c r="AR14" i="1"/>
  <c r="AO14" i="1"/>
  <c r="Z15" i="1"/>
  <c r="AC14" i="1"/>
  <c r="Z14" i="1"/>
  <c r="W14" i="1"/>
  <c r="AW11" i="1"/>
  <c r="AU12" i="1"/>
  <c r="AU11" i="1" s="1"/>
  <c r="AR12" i="1"/>
  <c r="AR11" i="1" s="1"/>
  <c r="AO12" i="1"/>
  <c r="AO11" i="1" s="1"/>
  <c r="AL12" i="1"/>
  <c r="AL11" i="1" s="1"/>
  <c r="AT11" i="1"/>
  <c r="AS11" i="1"/>
  <c r="AQ11" i="1"/>
  <c r="AP11" i="1"/>
  <c r="AN11" i="1"/>
  <c r="AM11" i="1"/>
  <c r="AK11" i="1"/>
  <c r="AJ11" i="1"/>
  <c r="AG11" i="1"/>
  <c r="AF12" i="1"/>
  <c r="AF11" i="1" s="1"/>
  <c r="AC12" i="1"/>
  <c r="AC11" i="1" s="1"/>
  <c r="Z12" i="1"/>
  <c r="Z11" i="1" s="1"/>
  <c r="W12" i="1"/>
  <c r="W11" i="1" s="1"/>
  <c r="AE11" i="1"/>
  <c r="AD11" i="1"/>
  <c r="AB11" i="1"/>
  <c r="AA11" i="1"/>
  <c r="X11" i="1"/>
  <c r="H15" i="1"/>
  <c r="Q12" i="1"/>
  <c r="Q11" i="1" s="1"/>
  <c r="N12" i="1"/>
  <c r="N11" i="1" s="1"/>
  <c r="K12" i="1"/>
  <c r="K11" i="1" s="1"/>
  <c r="H11" i="1"/>
  <c r="AX11" i="1" l="1"/>
  <c r="AI11" i="1"/>
  <c r="H14" i="1"/>
  <c r="AV11" i="1"/>
  <c r="S14" i="1"/>
  <c r="S11" i="1"/>
  <c r="L11" i="1"/>
  <c r="F11" i="1"/>
  <c r="AX14" i="1" l="1"/>
  <c r="AY12" i="1"/>
  <c r="AY15" i="1"/>
  <c r="AY14" i="1" s="1"/>
  <c r="E12" i="1"/>
  <c r="AY11" i="1" l="1"/>
  <c r="AZ12" i="1"/>
  <c r="AZ11" i="1" s="1"/>
  <c r="AZ14" i="1"/>
  <c r="AZ15" i="1"/>
  <c r="T14" i="1"/>
  <c r="E11" i="1"/>
</calcChain>
</file>

<file path=xl/sharedStrings.xml><?xml version="1.0" encoding="utf-8"?>
<sst xmlns="http://schemas.openxmlformats.org/spreadsheetml/2006/main" count="113" uniqueCount="101">
  <si>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</si>
  <si>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</si>
  <si>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</si>
  <si>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</si>
  <si>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</si>
  <si>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</si>
  <si>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</si>
  <si>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</si>
  <si>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</si>
  <si>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</si>
  <si>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</si>
  <si>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</si>
  <si>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</si>
  <si>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</si>
  <si>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</si>
  <si>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</si>
  <si>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</si>
  <si>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</si>
  <si>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</si>
  <si>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</si>
  <si>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</si>
  <si>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</si>
  <si>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</si>
  <si>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</si>
  <si>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</si>
  <si>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</si>
  <si>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</si>
  <si>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</si>
  <si>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</si>
  <si>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</si>
  <si>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</si>
  <si>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</si>
  <si>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</si>
  <si>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</si>
  <si>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</si>
  <si>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</si>
  <si>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</si>
  <si>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</si>
  <si>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</si>
  <si>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</si>
  <si>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</si>
  <si>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</si>
  <si>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</si>
  <si>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</si>
  <si>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</si>
  <si>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</si>
  <si>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</si>
  <si>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</si>
  <si>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</si>
  <si>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</si>
  <si>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</si>
  <si>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</si>
  <si>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</si>
  <si>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</si>
  <si>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</si>
  <si>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Entidades de gobierno central, local y consejos de desarrollo con asistencia técnica para institucionalizar la equidad entre hombres y mujeres</t>
  </si>
  <si>
    <t>No hay meta programada.</t>
  </si>
  <si>
    <t>SECRETARÍA PRESIDENCIAL DE LA MUJER</t>
  </si>
  <si>
    <t>Secretaría Presidencial de la Mujer</t>
  </si>
  <si>
    <t>EJECUCIÓN MENSUAL DE METAS FÍSICAS INSTITUCIONALES</t>
  </si>
  <si>
    <t>Aprobado: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</si>
  <si>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</si>
  <si>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</si>
  <si>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</si>
  <si>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</si>
  <si>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</si>
  <si>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</si>
  <si>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Autorizado:</t>
  </si>
  <si>
    <t>Licda. Graciela Rosydalia Fernández Corzo</t>
  </si>
  <si>
    <t>Directora de la Unidad de Planificación</t>
  </si>
  <si>
    <t>PLAN OPERATIVO ANUAL 2022</t>
  </si>
  <si>
    <t>Informe de la Gestión Institucional correspondiente al mes de marzo 2022.</t>
  </si>
  <si>
    <t>Informe de Gestión Institucional, correspondiente al mes de abril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</si>
  <si>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</si>
  <si>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</si>
  <si>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</si>
  <si>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Informe de Gestión Institucional, correspondiente al mes de septiembre 2022.</t>
  </si>
  <si>
    <t>Informe de Gestión Institucional, correspondiente al mes de octubre 2022.</t>
  </si>
  <si>
    <t>Informe de Gestión Institucional, correspondiente al mes de Noviembre 2022.</t>
  </si>
  <si>
    <t>Informe de Gestión Institucional, correspondiente al mes de Diciembre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</si>
  <si>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</si>
  <si>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</si>
  <si>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</si>
  <si>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</si>
  <si>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</si>
  <si>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</si>
  <si>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</si>
  <si>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</si>
  <si>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</si>
  <si>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</si>
  <si>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</si>
  <si>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</si>
  <si>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Elaboró</t>
  </si>
  <si>
    <t>Mábel Virginia Tunay Tun</t>
  </si>
  <si>
    <t>Analista de la Unidad de Planificación</t>
  </si>
  <si>
    <t>Aprobó</t>
  </si>
  <si>
    <t>Informe de la Gestión Institucional correspondiente al mes de enero 2022.</t>
  </si>
  <si>
    <t>No hay meta programada para el presente mes.</t>
  </si>
  <si>
    <t>Informe de la Gestión Institucional correspondiente al mes de febrero 2022.</t>
  </si>
  <si>
    <t>ABRIL 2022</t>
  </si>
  <si>
    <t>Guatemala, 29 de abril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</si>
</sst>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49" fontId="4" fillId="2" borderId="5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49" fontId="4" fillId="2" borderId="5" xfId="0" applyNumberFormat="1" applyFont="1" applyFill="1" applyBorder="1" applyAlignment="1">
      <alignment horizontal="left"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10" fontId="5" fillId="2" borderId="0" xfId="0" applyNumberFormat="1" applyFont="1" applyFill="1" applyBorder="1" applyAlignment="1">
      <alignment horizontal="center" vertical="top"/>
    </xf>
    <xf numFmtId="0" fontId="9" fillId="0" borderId="0" xfId="0" applyFont="1"/>
    <xf numFmtId="49" fontId="8" fillId="2" borderId="5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vertical="top"/>
    </xf>
    <xf numFmtId="0" fontId="9" fillId="0" borderId="0" xfId="0" applyFont="1" applyBorder="1"/>
    <xf numFmtId="49" fontId="12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center" vertical="top"/>
    </xf>
    <xf numFmtId="10" fontId="9" fillId="0" borderId="0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3" fontId="11" fillId="0" borderId="0" xfId="0" applyNumberFormat="1" applyFont="1" applyBorder="1" applyAlignment="1">
      <alignment horizontal="center" vertical="top"/>
    </xf>
    <xf numFmtId="10" fontId="8" fillId="0" borderId="0" xfId="0" applyNumberFormat="1" applyFont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4" fillId="3" borderId="0" xfId="0" applyNumberFormat="1" applyFont="1" applyFill="1" applyAlignment="1">
      <alignment horizontal="center" vertical="top"/>
    </xf>
    <xf numFmtId="0" fontId="9" fillId="0" borderId="0" xfId="0" applyFont="1" applyBorder="1" applyAlignment="1"/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10" fontId="8" fillId="0" borderId="1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10" fontId="9" fillId="0" borderId="1" xfId="0" applyNumberFormat="1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9" fontId="5" fillId="0" borderId="4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top" wrapText="1"/>
    </xf>
    <xf numFmtId="10" fontId="1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3" fontId="5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10" fontId="5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10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18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3" fontId="15" fillId="4" borderId="4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 wrapText="1"/>
    </xf>
    <xf numFmtId="3" fontId="15" fillId="4" borderId="7" xfId="0" applyNumberFormat="1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 wrapText="1"/>
    </xf>
    <xf numFmtId="3" fontId="15" fillId="4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16" fillId="4" borderId="10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5" fillId="4" borderId="10" xfId="0" applyNumberFormat="1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3" fontId="15" fillId="4" borderId="15" xfId="0" applyNumberFormat="1" applyFont="1" applyFill="1" applyBorder="1" applyAlignment="1">
      <alignment horizontal="center" vertical="center" wrapText="1"/>
    </xf>
    <xf numFmtId="3" fontId="15" fillId="4" borderId="16" xfId="0" applyNumberFormat="1" applyFont="1" applyFill="1" applyBorder="1" applyAlignment="1">
      <alignment horizontal="center" vertical="center" wrapText="1"/>
    </xf>
    <xf numFmtId="3" fontId="15" fillId="4" borderId="12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top"/>
    </xf>
    <xf numFmtId="3" fontId="17" fillId="0" borderId="0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justify" vertical="top" wrapText="1"/>
    </xf>
    <xf numFmtId="0" fontId="15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2778125</xdr:colOff>
      <xdr:row>2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0"/>
          <a:ext cx="5413375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2"/>
  <sheetViews>
    <sheetView tabSelected="1" view="pageBreakPreview" zoomScale="60" zoomScaleNormal="60" zoomScalePageLayoutView="85" workbookViewId="0">
      <selection sqref="A1:BA1"/>
    </sheetView>
  </sheetViews>
  <sheetFormatPr baseColWidth="10" defaultRowHeight="34.5" x14ac:dyDescent="0.45"/>
  <cols>
    <col min="1" max="1" width="45.85546875" style="7" customWidth="1"/>
    <col min="2" max="2" width="51.7109375" style="7" customWidth="1"/>
    <col min="3" max="3" width="23.140625" style="13" customWidth="1"/>
    <col min="4" max="4" width="18" style="15" customWidth="1"/>
    <col min="5" max="5" width="21.42578125" style="15" customWidth="1"/>
    <col min="6" max="6" width="16.140625" style="15" hidden="1" customWidth="1"/>
    <col min="7" max="7" width="12" style="15" hidden="1" customWidth="1"/>
    <col min="8" max="8" width="13.7109375" style="16" hidden="1" customWidth="1"/>
    <col min="9" max="9" width="16.28515625" style="15" hidden="1" customWidth="1"/>
    <col min="10" max="10" width="11.28515625" style="15" hidden="1" customWidth="1"/>
    <col min="11" max="11" width="16.5703125" style="16" hidden="1" customWidth="1"/>
    <col min="12" max="12" width="16.140625" style="15" hidden="1" customWidth="1"/>
    <col min="13" max="13" width="14.5703125" style="15" hidden="1" customWidth="1"/>
    <col min="14" max="14" width="17.7109375" style="16" hidden="1" customWidth="1"/>
    <col min="15" max="15" width="18.140625" style="15" customWidth="1"/>
    <col min="16" max="16" width="15.42578125" style="15" customWidth="1"/>
    <col min="17" max="17" width="21.42578125" style="16" customWidth="1"/>
    <col min="18" max="18" width="20.42578125" style="15" customWidth="1"/>
    <col min="19" max="19" width="19.7109375" style="15" customWidth="1"/>
    <col min="20" max="20" width="21.42578125" style="16" customWidth="1"/>
    <col min="21" max="21" width="17.5703125" style="15" hidden="1" customWidth="1"/>
    <col min="22" max="22" width="16.28515625" style="15" hidden="1" customWidth="1"/>
    <col min="23" max="23" width="18" style="16" hidden="1" customWidth="1"/>
    <col min="24" max="24" width="17.85546875" style="15" hidden="1" customWidth="1"/>
    <col min="25" max="25" width="18.7109375" style="15" hidden="1" customWidth="1"/>
    <col min="26" max="26" width="18.42578125" style="16" hidden="1" customWidth="1"/>
    <col min="27" max="27" width="15.5703125" style="15" hidden="1" customWidth="1"/>
    <col min="28" max="28" width="10.7109375" style="15" hidden="1" customWidth="1"/>
    <col min="29" max="29" width="13.7109375" style="16" hidden="1" customWidth="1"/>
    <col min="30" max="30" width="15.42578125" style="15" hidden="1" customWidth="1"/>
    <col min="31" max="31" width="17.140625" style="15" hidden="1" customWidth="1"/>
    <col min="32" max="32" width="13.7109375" style="16" hidden="1" customWidth="1"/>
    <col min="33" max="33" width="23.28515625" style="15" customWidth="1"/>
    <col min="34" max="34" width="22.5703125" style="15" customWidth="1"/>
    <col min="35" max="35" width="22.85546875" style="16" customWidth="1"/>
    <col min="36" max="36" width="14.28515625" style="15" hidden="1" customWidth="1"/>
    <col min="37" max="37" width="10.5703125" style="15" hidden="1" customWidth="1"/>
    <col min="38" max="38" width="18" style="16" hidden="1" customWidth="1"/>
    <col min="39" max="39" width="14.5703125" style="15" hidden="1" customWidth="1"/>
    <col min="40" max="40" width="14.140625" style="15" hidden="1" customWidth="1"/>
    <col min="41" max="41" width="17.7109375" style="16" hidden="1" customWidth="1"/>
    <col min="42" max="42" width="13.85546875" style="15" hidden="1" customWidth="1"/>
    <col min="43" max="43" width="10.42578125" style="15" hidden="1" customWidth="1"/>
    <col min="44" max="44" width="18.7109375" style="16" hidden="1" customWidth="1"/>
    <col min="45" max="45" width="14.28515625" style="15" hidden="1" customWidth="1"/>
    <col min="46" max="46" width="16.85546875" style="15" hidden="1" customWidth="1"/>
    <col min="47" max="47" width="13.7109375" style="16" hidden="1" customWidth="1"/>
    <col min="48" max="48" width="23.140625" style="15" customWidth="1"/>
    <col min="49" max="49" width="22.85546875" style="15" customWidth="1"/>
    <col min="50" max="50" width="21.85546875" style="16" customWidth="1"/>
    <col min="51" max="51" width="26.7109375" style="15" customWidth="1"/>
    <col min="52" max="52" width="21.85546875" style="16" customWidth="1"/>
    <col min="53" max="53" width="32.140625" style="7" hidden="1" customWidth="1"/>
    <col min="54" max="54" width="36.5703125" style="7" hidden="1" customWidth="1"/>
    <col min="55" max="55" width="37.5703125" style="7" hidden="1" customWidth="1"/>
    <col min="56" max="56" width="56.85546875" style="7" customWidth="1"/>
    <col min="57" max="57" width="29.42578125" style="7" hidden="1" customWidth="1"/>
    <col min="58" max="58" width="31.85546875" style="7" hidden="1" customWidth="1"/>
    <col min="59" max="59" width="29.28515625" style="7" hidden="1" customWidth="1"/>
    <col min="60" max="60" width="31.7109375" style="7" hidden="1" customWidth="1"/>
    <col min="61" max="61" width="32.140625" style="7" hidden="1" customWidth="1"/>
    <col min="62" max="62" width="31.5703125" style="7" hidden="1" customWidth="1"/>
    <col min="63" max="64" width="30.42578125" style="7" hidden="1" customWidth="1"/>
    <col min="65" max="65" width="27.5703125" style="25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01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</row>
    <row r="2" spans="1:65" ht="29.25" customHeight="1" x14ac:dyDescent="0.45">
      <c r="A2" s="101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</row>
    <row r="3" spans="1:65" s="1" customFormat="1" ht="28.5" customHeight="1" x14ac:dyDescent="0.45">
      <c r="A3" s="101" t="s">
        <v>59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M3" s="24"/>
    </row>
    <row r="4" spans="1:65" s="1" customFormat="1" ht="29.25" customHeight="1" x14ac:dyDescent="0.45">
      <c r="A4" s="117" t="s">
        <v>99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M4" s="24"/>
    </row>
    <row r="5" spans="1:65" s="1" customFormat="1" ht="12.75" customHeight="1" x14ac:dyDescent="0.45">
      <c r="BM5" s="24"/>
    </row>
    <row r="6" spans="1:65" s="1" customFormat="1" ht="27" customHeight="1" x14ac:dyDescent="0.45">
      <c r="A6" s="18" t="s">
        <v>53</v>
      </c>
      <c r="B6" s="19"/>
      <c r="C6" s="20"/>
      <c r="D6" s="17"/>
      <c r="E6" s="17"/>
      <c r="F6" s="17"/>
      <c r="G6" s="17"/>
      <c r="H6" s="21"/>
      <c r="I6" s="17"/>
      <c r="J6" s="17"/>
      <c r="K6" s="21"/>
      <c r="L6" s="17"/>
      <c r="M6" s="17"/>
      <c r="N6" s="21"/>
      <c r="O6" s="17"/>
      <c r="P6" s="17"/>
      <c r="Q6" s="21"/>
      <c r="R6" s="17"/>
      <c r="S6" s="17"/>
      <c r="T6" s="21"/>
      <c r="U6" s="17"/>
      <c r="V6" s="17"/>
      <c r="W6" s="3"/>
      <c r="X6" s="4"/>
      <c r="Y6" s="2"/>
      <c r="Z6" s="3"/>
      <c r="AA6" s="4"/>
      <c r="AB6" s="2"/>
      <c r="AC6" s="3"/>
      <c r="AD6" s="4"/>
      <c r="AE6" s="2"/>
      <c r="AF6" s="3"/>
      <c r="AG6" s="4"/>
      <c r="AH6" s="2"/>
      <c r="AI6" s="3"/>
      <c r="AJ6" s="4"/>
      <c r="AK6" s="2"/>
      <c r="AL6" s="3"/>
      <c r="AM6" s="4"/>
      <c r="AN6" s="2"/>
      <c r="AO6" s="3"/>
      <c r="AP6" s="4"/>
      <c r="AQ6" s="2"/>
      <c r="AR6" s="3"/>
      <c r="AS6" s="4"/>
      <c r="AT6" s="2"/>
      <c r="AU6" s="3"/>
      <c r="AV6" s="4"/>
      <c r="AW6" s="2"/>
      <c r="AX6" s="3"/>
      <c r="AY6" s="2"/>
      <c r="AZ6" s="3"/>
      <c r="BM6" s="24"/>
    </row>
    <row r="7" spans="1:65" s="1" customFormat="1" ht="6.75" customHeight="1" x14ac:dyDescent="0.45">
      <c r="A7" s="19"/>
      <c r="B7" s="19"/>
      <c r="C7" s="20"/>
      <c r="D7" s="17"/>
      <c r="E7" s="17"/>
      <c r="F7" s="17"/>
      <c r="G7" s="17"/>
      <c r="H7" s="21"/>
      <c r="I7" s="17"/>
      <c r="J7" s="17"/>
      <c r="K7" s="21"/>
      <c r="L7" s="17"/>
      <c r="M7" s="17"/>
      <c r="N7" s="21"/>
      <c r="O7" s="17"/>
      <c r="P7" s="17"/>
      <c r="Q7" s="21"/>
      <c r="R7" s="17"/>
      <c r="S7" s="17"/>
      <c r="T7" s="21"/>
      <c r="U7" s="17"/>
      <c r="V7" s="17"/>
      <c r="W7" s="5"/>
      <c r="X7" s="4"/>
      <c r="Y7" s="4"/>
      <c r="Z7" s="5"/>
      <c r="AA7" s="4"/>
      <c r="AB7" s="4"/>
      <c r="AC7" s="5"/>
      <c r="AD7" s="4"/>
      <c r="AE7" s="4"/>
      <c r="AF7" s="5"/>
      <c r="AG7" s="4"/>
      <c r="AH7" s="4"/>
      <c r="AI7" s="5"/>
      <c r="AJ7" s="4"/>
      <c r="AK7" s="4"/>
      <c r="AL7" s="5"/>
      <c r="AM7" s="4"/>
      <c r="AN7" s="4"/>
      <c r="AO7" s="5"/>
      <c r="AP7" s="4"/>
      <c r="AQ7" s="4"/>
      <c r="AR7" s="5"/>
      <c r="AS7" s="4"/>
      <c r="AT7" s="4"/>
      <c r="AU7" s="5"/>
      <c r="AV7" s="4"/>
      <c r="AW7" s="6"/>
      <c r="AX7" s="5"/>
      <c r="AY7" s="6"/>
      <c r="AZ7" s="5"/>
      <c r="BM7" s="24"/>
    </row>
    <row r="8" spans="1:65" ht="48.75" customHeight="1" x14ac:dyDescent="0.45">
      <c r="A8" s="118" t="s">
        <v>0</v>
      </c>
      <c r="B8" s="120" t="s">
        <v>1</v>
      </c>
      <c r="C8" s="121" t="s">
        <v>2</v>
      </c>
      <c r="D8" s="122" t="s">
        <v>3</v>
      </c>
      <c r="E8" s="123"/>
      <c r="F8" s="102" t="s">
        <v>4</v>
      </c>
      <c r="G8" s="102" t="s">
        <v>5</v>
      </c>
      <c r="H8" s="102" t="s">
        <v>6</v>
      </c>
      <c r="I8" s="102" t="s">
        <v>7</v>
      </c>
      <c r="J8" s="102" t="s">
        <v>8</v>
      </c>
      <c r="K8" s="102" t="s">
        <v>9</v>
      </c>
      <c r="L8" s="102" t="s">
        <v>10</v>
      </c>
      <c r="M8" s="102" t="s">
        <v>11</v>
      </c>
      <c r="N8" s="102" t="s">
        <v>12</v>
      </c>
      <c r="O8" s="102" t="s">
        <v>13</v>
      </c>
      <c r="P8" s="102" t="s">
        <v>14</v>
      </c>
      <c r="Q8" s="102" t="s">
        <v>15</v>
      </c>
      <c r="R8" s="102" t="s">
        <v>44</v>
      </c>
      <c r="S8" s="102" t="s">
        <v>45</v>
      </c>
      <c r="T8" s="102" t="s">
        <v>46</v>
      </c>
      <c r="U8" s="102" t="s">
        <v>64</v>
      </c>
      <c r="V8" s="102" t="s">
        <v>65</v>
      </c>
      <c r="W8" s="102" t="s">
        <v>66</v>
      </c>
      <c r="X8" s="102" t="s">
        <v>16</v>
      </c>
      <c r="Y8" s="102" t="s">
        <v>17</v>
      </c>
      <c r="Z8" s="102" t="s">
        <v>18</v>
      </c>
      <c r="AA8" s="102" t="s">
        <v>19</v>
      </c>
      <c r="AB8" s="102" t="s">
        <v>20</v>
      </c>
      <c r="AC8" s="102" t="s">
        <v>21</v>
      </c>
      <c r="AD8" s="102" t="s">
        <v>22</v>
      </c>
      <c r="AE8" s="102" t="s">
        <v>23</v>
      </c>
      <c r="AF8" s="102" t="s">
        <v>24</v>
      </c>
      <c r="AG8" s="103" t="s">
        <v>47</v>
      </c>
      <c r="AH8" s="103" t="s">
        <v>48</v>
      </c>
      <c r="AI8" s="103" t="s">
        <v>49</v>
      </c>
      <c r="AJ8" s="102" t="s">
        <v>25</v>
      </c>
      <c r="AK8" s="102" t="s">
        <v>26</v>
      </c>
      <c r="AL8" s="102" t="s">
        <v>27</v>
      </c>
      <c r="AM8" s="102" t="s">
        <v>28</v>
      </c>
      <c r="AN8" s="102" t="s">
        <v>29</v>
      </c>
      <c r="AO8" s="102" t="s">
        <v>30</v>
      </c>
      <c r="AP8" s="102" t="s">
        <v>31</v>
      </c>
      <c r="AQ8" s="102" t="s">
        <v>32</v>
      </c>
      <c r="AR8" s="124" t="s">
        <v>33</v>
      </c>
      <c r="AS8" s="102" t="s">
        <v>34</v>
      </c>
      <c r="AT8" s="102" t="s">
        <v>35</v>
      </c>
      <c r="AU8" s="102" t="s">
        <v>36</v>
      </c>
      <c r="AV8" s="103" t="s">
        <v>50</v>
      </c>
      <c r="AW8" s="115" t="s">
        <v>51</v>
      </c>
      <c r="AX8" s="111" t="s">
        <v>52</v>
      </c>
      <c r="AY8" s="111" t="s">
        <v>37</v>
      </c>
      <c r="AZ8" s="111" t="s">
        <v>38</v>
      </c>
      <c r="BA8" s="113" t="s">
        <v>90</v>
      </c>
      <c r="BB8" s="113" t="s">
        <v>91</v>
      </c>
      <c r="BC8" s="106" t="s">
        <v>89</v>
      </c>
      <c r="BD8" s="106" t="s">
        <v>88</v>
      </c>
      <c r="BE8" s="106" t="s">
        <v>87</v>
      </c>
      <c r="BF8" s="106" t="s">
        <v>86</v>
      </c>
      <c r="BG8" s="108" t="s">
        <v>85</v>
      </c>
      <c r="BH8" s="102" t="s">
        <v>84</v>
      </c>
      <c r="BI8" s="102" t="s">
        <v>80</v>
      </c>
      <c r="BJ8" s="102" t="s">
        <v>81</v>
      </c>
      <c r="BK8" s="102" t="s">
        <v>82</v>
      </c>
      <c r="BL8" s="104" t="s">
        <v>83</v>
      </c>
    </row>
    <row r="9" spans="1:65" ht="48.75" customHeight="1" x14ac:dyDescent="0.45">
      <c r="A9" s="119"/>
      <c r="B9" s="120"/>
      <c r="C9" s="121"/>
      <c r="D9" s="92" t="s">
        <v>39</v>
      </c>
      <c r="E9" s="93" t="s">
        <v>40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3"/>
      <c r="AH9" s="103"/>
      <c r="AI9" s="103"/>
      <c r="AJ9" s="102"/>
      <c r="AK9" s="102"/>
      <c r="AL9" s="102"/>
      <c r="AM9" s="102"/>
      <c r="AN9" s="102"/>
      <c r="AO9" s="102"/>
      <c r="AP9" s="102"/>
      <c r="AQ9" s="102"/>
      <c r="AR9" s="125"/>
      <c r="AS9" s="102"/>
      <c r="AT9" s="102"/>
      <c r="AU9" s="102"/>
      <c r="AV9" s="103"/>
      <c r="AW9" s="116"/>
      <c r="AX9" s="112"/>
      <c r="AY9" s="112"/>
      <c r="AZ9" s="112"/>
      <c r="BA9" s="114"/>
      <c r="BB9" s="114"/>
      <c r="BC9" s="107"/>
      <c r="BD9" s="107"/>
      <c r="BE9" s="107"/>
      <c r="BF9" s="107"/>
      <c r="BG9" s="109"/>
      <c r="BH9" s="102"/>
      <c r="BI9" s="102"/>
      <c r="BJ9" s="102"/>
      <c r="BK9" s="102"/>
      <c r="BL9" s="105"/>
    </row>
    <row r="10" spans="1:65" s="12" customFormat="1" ht="47.25" customHeight="1" x14ac:dyDescent="0.25">
      <c r="A10" s="44" t="s">
        <v>62</v>
      </c>
      <c r="B10" s="44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1"/>
      <c r="BM10" s="26"/>
    </row>
    <row r="11" spans="1:65" s="62" customFormat="1" ht="93.75" customHeight="1" x14ac:dyDescent="0.35">
      <c r="A11" s="51" t="s">
        <v>41</v>
      </c>
      <c r="B11" s="51"/>
      <c r="C11" s="52" t="s">
        <v>42</v>
      </c>
      <c r="D11" s="53">
        <v>12</v>
      </c>
      <c r="E11" s="54">
        <f t="shared" ref="E11:AY11" si="0">E12</f>
        <v>12</v>
      </c>
      <c r="F11" s="55">
        <f t="shared" si="0"/>
        <v>0</v>
      </c>
      <c r="G11" s="55">
        <f t="shared" si="0"/>
        <v>0</v>
      </c>
      <c r="H11" s="56" t="str">
        <f t="shared" si="0"/>
        <v xml:space="preserve"> </v>
      </c>
      <c r="I11" s="55">
        <f>+I12</f>
        <v>1</v>
      </c>
      <c r="J11" s="55">
        <f>+J12</f>
        <v>1</v>
      </c>
      <c r="K11" s="56">
        <f t="shared" si="0"/>
        <v>1</v>
      </c>
      <c r="L11" s="53">
        <f t="shared" si="0"/>
        <v>1</v>
      </c>
      <c r="M11" s="55">
        <f>M12</f>
        <v>1</v>
      </c>
      <c r="N11" s="56">
        <f t="shared" si="0"/>
        <v>1</v>
      </c>
      <c r="O11" s="53">
        <f>O12</f>
        <v>1</v>
      </c>
      <c r="P11" s="55">
        <f>P12</f>
        <v>1</v>
      </c>
      <c r="Q11" s="56">
        <f t="shared" si="0"/>
        <v>1</v>
      </c>
      <c r="R11" s="54">
        <f>R12</f>
        <v>3</v>
      </c>
      <c r="S11" s="58">
        <f>S12</f>
        <v>3</v>
      </c>
      <c r="T11" s="59">
        <f>T12</f>
        <v>1</v>
      </c>
      <c r="U11" s="55">
        <f>U12</f>
        <v>1</v>
      </c>
      <c r="V11" s="55">
        <f>V12</f>
        <v>0</v>
      </c>
      <c r="W11" s="56">
        <f t="shared" si="0"/>
        <v>0</v>
      </c>
      <c r="X11" s="55">
        <f t="shared" si="0"/>
        <v>1</v>
      </c>
      <c r="Y11" s="60">
        <f>+Y12</f>
        <v>0</v>
      </c>
      <c r="Z11" s="56">
        <f t="shared" si="0"/>
        <v>0</v>
      </c>
      <c r="AA11" s="53">
        <f t="shared" si="0"/>
        <v>1</v>
      </c>
      <c r="AB11" s="55">
        <f t="shared" si="0"/>
        <v>0</v>
      </c>
      <c r="AC11" s="56">
        <f t="shared" si="0"/>
        <v>0</v>
      </c>
      <c r="AD11" s="53">
        <f t="shared" si="0"/>
        <v>1</v>
      </c>
      <c r="AE11" s="55">
        <f t="shared" si="0"/>
        <v>0</v>
      </c>
      <c r="AF11" s="56">
        <f t="shared" si="0"/>
        <v>0</v>
      </c>
      <c r="AG11" s="54">
        <f>AG12</f>
        <v>4</v>
      </c>
      <c r="AH11" s="58">
        <f>AH12</f>
        <v>0</v>
      </c>
      <c r="AI11" s="59">
        <f>AI12</f>
        <v>0</v>
      </c>
      <c r="AJ11" s="55">
        <f t="shared" si="0"/>
        <v>1</v>
      </c>
      <c r="AK11" s="55">
        <f t="shared" si="0"/>
        <v>0</v>
      </c>
      <c r="AL11" s="56">
        <f t="shared" si="0"/>
        <v>0</v>
      </c>
      <c r="AM11" s="55">
        <f t="shared" si="0"/>
        <v>1</v>
      </c>
      <c r="AN11" s="55">
        <f t="shared" si="0"/>
        <v>0</v>
      </c>
      <c r="AO11" s="56">
        <f t="shared" si="0"/>
        <v>0</v>
      </c>
      <c r="AP11" s="53">
        <f t="shared" si="0"/>
        <v>1</v>
      </c>
      <c r="AQ11" s="55">
        <f t="shared" si="0"/>
        <v>0</v>
      </c>
      <c r="AR11" s="56">
        <f t="shared" si="0"/>
        <v>0</v>
      </c>
      <c r="AS11" s="53">
        <f t="shared" si="0"/>
        <v>2</v>
      </c>
      <c r="AT11" s="55">
        <f t="shared" si="0"/>
        <v>0</v>
      </c>
      <c r="AU11" s="56">
        <f t="shared" si="0"/>
        <v>0</v>
      </c>
      <c r="AV11" s="54">
        <f t="shared" si="0"/>
        <v>5</v>
      </c>
      <c r="AW11" s="58">
        <f t="shared" si="0"/>
        <v>0</v>
      </c>
      <c r="AX11" s="59">
        <f t="shared" si="0"/>
        <v>0</v>
      </c>
      <c r="AY11" s="58">
        <f t="shared" si="0"/>
        <v>3</v>
      </c>
      <c r="AZ11" s="59">
        <f>AZ12</f>
        <v>0.25</v>
      </c>
      <c r="BA11" s="5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65" s="66" customFormat="1" ht="149.25" customHeight="1" x14ac:dyDescent="0.25">
      <c r="A12" s="51"/>
      <c r="B12" s="63" t="s">
        <v>54</v>
      </c>
      <c r="C12" s="52" t="s">
        <v>42</v>
      </c>
      <c r="D12" s="53">
        <v>12</v>
      </c>
      <c r="E12" s="54">
        <f>R12+AG12+AV12</f>
        <v>12</v>
      </c>
      <c r="F12" s="55">
        <v>0</v>
      </c>
      <c r="G12" s="55">
        <v>0</v>
      </c>
      <c r="H12" s="56" t="str">
        <f>IF(F12=0, " ", G12/F12)</f>
        <v xml:space="preserve"> </v>
      </c>
      <c r="I12" s="55">
        <v>1</v>
      </c>
      <c r="J12" s="55">
        <v>1</v>
      </c>
      <c r="K12" s="56">
        <f>IF(I12=0, " ", J12/I12)</f>
        <v>1</v>
      </c>
      <c r="L12" s="53">
        <v>1</v>
      </c>
      <c r="M12" s="55">
        <v>1</v>
      </c>
      <c r="N12" s="56">
        <f>IF(L12=0, " ", M12/L12)</f>
        <v>1</v>
      </c>
      <c r="O12" s="53">
        <v>1</v>
      </c>
      <c r="P12" s="55">
        <v>1</v>
      </c>
      <c r="Q12" s="56">
        <f>IF(O12=0, " ", P12/O12)</f>
        <v>1</v>
      </c>
      <c r="R12" s="54">
        <f>F12+I12+L12+O12</f>
        <v>3</v>
      </c>
      <c r="S12" s="58">
        <f>P12+M12+J12+G12</f>
        <v>3</v>
      </c>
      <c r="T12" s="59">
        <f>IF(R12=0, " ", S12/R12)</f>
        <v>1</v>
      </c>
      <c r="U12" s="55">
        <v>1</v>
      </c>
      <c r="V12" s="55">
        <v>0</v>
      </c>
      <c r="W12" s="56">
        <f>IF(U12=0, " ", V12/U12)</f>
        <v>0</v>
      </c>
      <c r="X12" s="55">
        <v>1</v>
      </c>
      <c r="Y12" s="60">
        <v>0</v>
      </c>
      <c r="Z12" s="56">
        <f>IF(X12=0, " ", Y12/X12)</f>
        <v>0</v>
      </c>
      <c r="AA12" s="53">
        <v>1</v>
      </c>
      <c r="AB12" s="55">
        <v>0</v>
      </c>
      <c r="AC12" s="56">
        <f>IF(AA12=0, " ", AB12/AA12)</f>
        <v>0</v>
      </c>
      <c r="AD12" s="53">
        <v>1</v>
      </c>
      <c r="AE12" s="55">
        <v>0</v>
      </c>
      <c r="AF12" s="56">
        <f>IF(AD12=0, " ", AE12/AD12)</f>
        <v>0</v>
      </c>
      <c r="AG12" s="54">
        <f>U12+X12+AA12+AD12</f>
        <v>4</v>
      </c>
      <c r="AH12" s="58">
        <f>AE12+AB12+Y12+V12</f>
        <v>0</v>
      </c>
      <c r="AI12" s="59">
        <f>IF(AG12=0, " ", AH12/AG12)</f>
        <v>0</v>
      </c>
      <c r="AJ12" s="55">
        <v>1</v>
      </c>
      <c r="AK12" s="55">
        <v>0</v>
      </c>
      <c r="AL12" s="56">
        <f>IF(AJ12=0, " ", AK12/AJ12)</f>
        <v>0</v>
      </c>
      <c r="AM12" s="55">
        <v>1</v>
      </c>
      <c r="AN12" s="55">
        <v>0</v>
      </c>
      <c r="AO12" s="56">
        <f>IF(AM12=0, " ", AN12/AM12)</f>
        <v>0</v>
      </c>
      <c r="AP12" s="53">
        <v>1</v>
      </c>
      <c r="AQ12" s="55">
        <v>0</v>
      </c>
      <c r="AR12" s="56">
        <f>IF(AP12=0, " ", AQ12/AP12)</f>
        <v>0</v>
      </c>
      <c r="AS12" s="53">
        <v>2</v>
      </c>
      <c r="AT12" s="55">
        <v>0</v>
      </c>
      <c r="AU12" s="56">
        <f>IF(AS12=0, " ", AT12/AS12)</f>
        <v>0</v>
      </c>
      <c r="AV12" s="54">
        <f>AJ12+AM12+AP12+AS12</f>
        <v>5</v>
      </c>
      <c r="AW12" s="58">
        <f>AT12+AQ12+AN12+AK12</f>
        <v>0</v>
      </c>
      <c r="AX12" s="59">
        <f>IF(AV12=0, " ", AW12/AV12)</f>
        <v>0</v>
      </c>
      <c r="AY12" s="58">
        <f>AW12+AH12+S12</f>
        <v>3</v>
      </c>
      <c r="AZ12" s="59">
        <f>AY12/E12</f>
        <v>0.25</v>
      </c>
      <c r="BA12" s="63" t="s">
        <v>56</v>
      </c>
      <c r="BB12" s="64" t="s">
        <v>96</v>
      </c>
      <c r="BC12" s="64" t="s">
        <v>98</v>
      </c>
      <c r="BD12" s="99" t="s">
        <v>71</v>
      </c>
      <c r="BE12" s="97" t="s">
        <v>72</v>
      </c>
      <c r="BF12" s="97" t="s">
        <v>73</v>
      </c>
      <c r="BG12" s="97" t="s">
        <v>74</v>
      </c>
      <c r="BH12" s="98" t="s">
        <v>75</v>
      </c>
      <c r="BI12" s="90" t="s">
        <v>76</v>
      </c>
      <c r="BJ12" s="90" t="s">
        <v>77</v>
      </c>
      <c r="BK12" s="90" t="s">
        <v>78</v>
      </c>
      <c r="BL12" s="90" t="s">
        <v>79</v>
      </c>
      <c r="BM12" s="65"/>
    </row>
    <row r="13" spans="1:65" s="12" customFormat="1" ht="34.5" customHeight="1" x14ac:dyDescent="0.25">
      <c r="A13" s="44" t="s">
        <v>63</v>
      </c>
      <c r="B13" s="44"/>
      <c r="C13" s="1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42"/>
      <c r="AZ13" s="42"/>
      <c r="BA13" s="43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1"/>
      <c r="BM13" s="27"/>
    </row>
    <row r="14" spans="1:65" s="62" customFormat="1" ht="175.5" customHeight="1" x14ac:dyDescent="0.35">
      <c r="A14" s="67" t="s">
        <v>55</v>
      </c>
      <c r="B14" s="91"/>
      <c r="C14" s="52" t="s">
        <v>43</v>
      </c>
      <c r="D14" s="55">
        <f>+D15</f>
        <v>472</v>
      </c>
      <c r="E14" s="58">
        <f>+E15</f>
        <v>472</v>
      </c>
      <c r="F14" s="55">
        <f>F15</f>
        <v>0</v>
      </c>
      <c r="G14" s="55">
        <f>G15</f>
        <v>0</v>
      </c>
      <c r="H14" s="56" t="str">
        <f>IF(F14=0, " ", G14/F14)</f>
        <v xml:space="preserve"> </v>
      </c>
      <c r="I14" s="55">
        <f>I15</f>
        <v>0</v>
      </c>
      <c r="J14" s="55">
        <f>+J15</f>
        <v>0</v>
      </c>
      <c r="K14" s="69" t="str">
        <f>IF(I14=0, " ", J14/I14)</f>
        <v xml:space="preserve"> </v>
      </c>
      <c r="L14" s="55">
        <f>L15</f>
        <v>0</v>
      </c>
      <c r="M14" s="55">
        <f>+M15</f>
        <v>0</v>
      </c>
      <c r="N14" s="56" t="str">
        <f>IF(L14=0, " ", M14/L14)</f>
        <v xml:space="preserve"> </v>
      </c>
      <c r="O14" s="55">
        <f>O15</f>
        <v>80</v>
      </c>
      <c r="P14" s="60">
        <f>P15</f>
        <v>80</v>
      </c>
      <c r="Q14" s="56">
        <f>IF(O14=0, " ", P14/O14)</f>
        <v>1</v>
      </c>
      <c r="R14" s="58">
        <f>R15</f>
        <v>80</v>
      </c>
      <c r="S14" s="58">
        <f>S15</f>
        <v>80</v>
      </c>
      <c r="T14" s="59">
        <f>IF(R14=0, " ", S14/R14)</f>
        <v>1</v>
      </c>
      <c r="U14" s="55">
        <f>U15</f>
        <v>0</v>
      </c>
      <c r="V14" s="55">
        <f>+V15</f>
        <v>0</v>
      </c>
      <c r="W14" s="56" t="str">
        <f>IF(U14=0, " ", V14/U14)</f>
        <v xml:space="preserve"> </v>
      </c>
      <c r="X14" s="55">
        <f>X15</f>
        <v>0</v>
      </c>
      <c r="Y14" s="55">
        <f>+Y15</f>
        <v>0</v>
      </c>
      <c r="Z14" s="56" t="str">
        <f>IF(X14=0, " ", Y14/X14)</f>
        <v xml:space="preserve"> </v>
      </c>
      <c r="AA14" s="55">
        <f>AA15</f>
        <v>0</v>
      </c>
      <c r="AB14" s="55">
        <f>+AB15</f>
        <v>0</v>
      </c>
      <c r="AC14" s="57" t="str">
        <f>IF(AA14=0, " ", AB14/AA14)</f>
        <v xml:space="preserve"> </v>
      </c>
      <c r="AD14" s="55">
        <f>AD15</f>
        <v>278</v>
      </c>
      <c r="AE14" s="55">
        <f>+AE15</f>
        <v>0</v>
      </c>
      <c r="AF14" s="56">
        <f>IF(AD14=0, " ", AE14/AD14)</f>
        <v>0</v>
      </c>
      <c r="AG14" s="58">
        <f>AG15</f>
        <v>278</v>
      </c>
      <c r="AH14" s="58">
        <f>AH15</f>
        <v>0</v>
      </c>
      <c r="AI14" s="59">
        <f>IF(AG14=0, " ", AH14/AG14)</f>
        <v>0</v>
      </c>
      <c r="AJ14" s="55">
        <f>AJ15</f>
        <v>0</v>
      </c>
      <c r="AK14" s="55">
        <f>AK15</f>
        <v>0</v>
      </c>
      <c r="AL14" s="69" t="str">
        <f>IF(AJ14=0, " ", AK14/AJ14)</f>
        <v xml:space="preserve"> </v>
      </c>
      <c r="AM14" s="55">
        <f>AM15</f>
        <v>0</v>
      </c>
      <c r="AN14" s="55">
        <f>+AN15</f>
        <v>0</v>
      </c>
      <c r="AO14" s="56" t="str">
        <f>IF(AM14=0, " ", AN14/AM14)</f>
        <v xml:space="preserve"> </v>
      </c>
      <c r="AP14" s="55">
        <f>AP15</f>
        <v>114</v>
      </c>
      <c r="AQ14" s="55">
        <f>+AQ15</f>
        <v>0</v>
      </c>
      <c r="AR14" s="56">
        <f>IF(AP14=0, " ", AQ14/AP14)</f>
        <v>0</v>
      </c>
      <c r="AS14" s="55">
        <f>AS15</f>
        <v>0</v>
      </c>
      <c r="AT14" s="55">
        <f>+AT15</f>
        <v>0</v>
      </c>
      <c r="AU14" s="56" t="str">
        <f>IF(AS14=0, " ", AT14/AS14)</f>
        <v xml:space="preserve"> </v>
      </c>
      <c r="AV14" s="58">
        <f>AV15</f>
        <v>114</v>
      </c>
      <c r="AW14" s="58">
        <f>AW15</f>
        <v>0</v>
      </c>
      <c r="AX14" s="59">
        <f>IF(AV14=0, " ", AW14/AV14)</f>
        <v>0</v>
      </c>
      <c r="AY14" s="58">
        <f>AY15</f>
        <v>80</v>
      </c>
      <c r="AZ14" s="59">
        <f>AY14/E14</f>
        <v>0.16949152542372881</v>
      </c>
      <c r="BA14" s="51"/>
      <c r="BB14" s="5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5"/>
    </row>
    <row r="15" spans="1:65" s="62" customFormat="1" ht="285" customHeight="1" x14ac:dyDescent="0.35">
      <c r="A15" s="91"/>
      <c r="B15" s="67" t="s">
        <v>55</v>
      </c>
      <c r="C15" s="52" t="s">
        <v>43</v>
      </c>
      <c r="D15" s="55">
        <f>80+278+114</f>
        <v>472</v>
      </c>
      <c r="E15" s="58">
        <f>+R15+AG15+AV15</f>
        <v>472</v>
      </c>
      <c r="F15" s="55">
        <v>0</v>
      </c>
      <c r="G15" s="55">
        <v>0</v>
      </c>
      <c r="H15" s="56" t="str">
        <f>IF(F15=0, " ", G15/F15)</f>
        <v xml:space="preserve"> </v>
      </c>
      <c r="I15" s="55">
        <v>0</v>
      </c>
      <c r="J15" s="55">
        <v>0</v>
      </c>
      <c r="K15" s="69" t="str">
        <f>IF(I15=0, " ", J15/I15)</f>
        <v xml:space="preserve"> </v>
      </c>
      <c r="L15" s="53">
        <v>0</v>
      </c>
      <c r="M15" s="55">
        <v>0</v>
      </c>
      <c r="N15" s="56" t="str">
        <f>IF(L15=0, " ", M15/L15)</f>
        <v xml:space="preserve"> </v>
      </c>
      <c r="O15" s="53">
        <v>80</v>
      </c>
      <c r="P15" s="60">
        <v>80</v>
      </c>
      <c r="Q15" s="56">
        <f>IF(O15=0, " ", P15/O15)</f>
        <v>1</v>
      </c>
      <c r="R15" s="54">
        <f>F15+I15+L15+O15</f>
        <v>80</v>
      </c>
      <c r="S15" s="58">
        <f>P15+M15+J15+G15</f>
        <v>80</v>
      </c>
      <c r="T15" s="59">
        <f>IF(R15=0, " ", S15/R15)</f>
        <v>1</v>
      </c>
      <c r="U15" s="55">
        <v>0</v>
      </c>
      <c r="V15" s="55">
        <v>0</v>
      </c>
      <c r="W15" s="56" t="str">
        <f>IF(U15=0, " ", V15/U15)</f>
        <v xml:space="preserve"> </v>
      </c>
      <c r="X15" s="55">
        <v>0</v>
      </c>
      <c r="Y15" s="55">
        <v>0</v>
      </c>
      <c r="Z15" s="56" t="str">
        <f>IF(X15=0, " ", Y15/X15)</f>
        <v xml:space="preserve"> </v>
      </c>
      <c r="AA15" s="53">
        <v>0</v>
      </c>
      <c r="AB15" s="55">
        <v>0</v>
      </c>
      <c r="AC15" s="57" t="str">
        <f>IF(AA15=0, " ", AB15/AA15)</f>
        <v xml:space="preserve"> </v>
      </c>
      <c r="AD15" s="53">
        <v>278</v>
      </c>
      <c r="AE15" s="55">
        <v>0</v>
      </c>
      <c r="AF15" s="56">
        <f>IF(AD15=0, " ", AE15/AD15)</f>
        <v>0</v>
      </c>
      <c r="AG15" s="54">
        <f>U15+X15+AA15+AD15</f>
        <v>278</v>
      </c>
      <c r="AH15" s="58">
        <f>AE15+AB15+Y15+V15</f>
        <v>0</v>
      </c>
      <c r="AI15" s="59">
        <f>IF(AG15=0, " ", AH15/AG15)</f>
        <v>0</v>
      </c>
      <c r="AJ15" s="55">
        <v>0</v>
      </c>
      <c r="AK15" s="55">
        <v>0</v>
      </c>
      <c r="AL15" s="69" t="str">
        <f>IF(AJ15=0, " ", AK15/AJ15)</f>
        <v xml:space="preserve"> </v>
      </c>
      <c r="AM15" s="55">
        <v>0</v>
      </c>
      <c r="AN15" s="55">
        <v>0</v>
      </c>
      <c r="AO15" s="56" t="str">
        <f>IF(AM15=0, " ", AN15/AM15)</f>
        <v xml:space="preserve"> </v>
      </c>
      <c r="AP15" s="53">
        <v>114</v>
      </c>
      <c r="AQ15" s="55">
        <v>0</v>
      </c>
      <c r="AR15" s="56">
        <f>IF(AP15=0, " ", AQ15/AP15)</f>
        <v>0</v>
      </c>
      <c r="AS15" s="53">
        <v>0</v>
      </c>
      <c r="AT15" s="55">
        <v>0</v>
      </c>
      <c r="AU15" s="56" t="str">
        <f>IF(AS15=0, " ", AT15/AS15)</f>
        <v xml:space="preserve"> </v>
      </c>
      <c r="AV15" s="54">
        <f>AJ15+AM15+AP15+AS15</f>
        <v>114</v>
      </c>
      <c r="AW15" s="58">
        <f>AT15+AQ15+AN15+AK15</f>
        <v>0</v>
      </c>
      <c r="AX15" s="59">
        <f>IF(AV15=0, " ", AW15/AV15)</f>
        <v>0</v>
      </c>
      <c r="AY15" s="58">
        <f>AW15+AH15+S15</f>
        <v>80</v>
      </c>
      <c r="AZ15" s="59">
        <f>AY15/E15</f>
        <v>0.16949152542372881</v>
      </c>
      <c r="BA15" s="63" t="s">
        <v>56</v>
      </c>
      <c r="BB15" s="63" t="s">
        <v>97</v>
      </c>
      <c r="BC15" s="63" t="s">
        <v>97</v>
      </c>
      <c r="BD15" s="128" t="s">
        <v>61</v>
      </c>
      <c r="BE15" s="63" t="s">
        <v>97</v>
      </c>
      <c r="BF15" s="63" t="s">
        <v>97</v>
      </c>
      <c r="BG15" s="63" t="s">
        <v>97</v>
      </c>
      <c r="BH15" s="63"/>
      <c r="BI15" s="63" t="s">
        <v>97</v>
      </c>
      <c r="BJ15" s="63" t="s">
        <v>97</v>
      </c>
      <c r="BK15" s="68"/>
      <c r="BL15" s="63" t="s">
        <v>97</v>
      </c>
      <c r="BM15" s="65"/>
    </row>
    <row r="16" spans="1:65" s="62" customFormat="1" ht="26.25" x14ac:dyDescent="0.35">
      <c r="A16" s="129" t="s">
        <v>100</v>
      </c>
      <c r="B16" s="71"/>
      <c r="C16" s="72"/>
      <c r="D16" s="73"/>
      <c r="E16" s="74"/>
      <c r="F16" s="73"/>
      <c r="G16" s="73"/>
      <c r="H16" s="75"/>
      <c r="I16" s="73"/>
      <c r="J16" s="73"/>
      <c r="K16" s="75"/>
      <c r="L16" s="76"/>
      <c r="M16" s="73"/>
      <c r="N16" s="75"/>
      <c r="O16" s="76"/>
      <c r="P16" s="73"/>
      <c r="Q16" s="75"/>
      <c r="R16" s="77"/>
      <c r="S16" s="74"/>
      <c r="T16" s="78"/>
      <c r="U16" s="73"/>
      <c r="V16" s="73"/>
      <c r="W16" s="75"/>
      <c r="X16" s="73"/>
      <c r="Y16" s="73"/>
      <c r="Z16" s="75"/>
      <c r="AA16" s="76"/>
      <c r="AB16" s="73"/>
      <c r="AC16" s="75"/>
      <c r="AD16" s="76"/>
      <c r="AE16" s="73"/>
      <c r="AF16" s="75"/>
      <c r="AG16" s="77"/>
      <c r="AH16" s="74"/>
      <c r="AI16" s="78"/>
      <c r="AJ16" s="73"/>
      <c r="AK16" s="73"/>
      <c r="AL16" s="75"/>
      <c r="AM16" s="73"/>
      <c r="AN16" s="73"/>
      <c r="AO16" s="75"/>
      <c r="AP16" s="76"/>
      <c r="AQ16" s="73"/>
      <c r="AR16" s="75"/>
      <c r="AS16" s="76"/>
      <c r="AT16" s="73"/>
      <c r="AU16" s="75"/>
      <c r="AV16" s="77"/>
      <c r="AW16" s="74"/>
      <c r="AX16" s="78"/>
      <c r="AY16" s="78"/>
      <c r="AZ16" s="78"/>
      <c r="BA16" s="78"/>
      <c r="BB16" s="78"/>
      <c r="BC16" s="78"/>
      <c r="BD16" s="79"/>
      <c r="BE16" s="79"/>
      <c r="BF16" s="80"/>
      <c r="BG16" s="80"/>
      <c r="BH16" s="79"/>
      <c r="BI16" s="80"/>
      <c r="BJ16" s="80"/>
      <c r="BK16" s="81"/>
      <c r="BL16" s="81"/>
      <c r="BM16" s="65"/>
    </row>
    <row r="17" spans="1:65" s="22" customFormat="1" x14ac:dyDescent="0.3">
      <c r="A17" s="41"/>
      <c r="B17" s="29"/>
      <c r="C17" s="30"/>
      <c r="D17" s="31"/>
      <c r="E17" s="32"/>
      <c r="F17" s="31"/>
      <c r="G17" s="31"/>
      <c r="H17" s="33"/>
      <c r="I17" s="31"/>
      <c r="J17" s="31"/>
      <c r="K17" s="33"/>
      <c r="L17" s="34"/>
      <c r="M17" s="31"/>
      <c r="N17" s="33"/>
      <c r="O17" s="34"/>
      <c r="P17" s="31"/>
      <c r="Q17" s="33"/>
      <c r="R17" s="35"/>
      <c r="S17" s="32"/>
      <c r="T17" s="36"/>
      <c r="U17" s="31"/>
      <c r="V17" s="31"/>
      <c r="W17" s="33"/>
      <c r="X17" s="31"/>
      <c r="Y17" s="31"/>
      <c r="Z17" s="33"/>
      <c r="AA17" s="34"/>
      <c r="AB17" s="31"/>
      <c r="AC17" s="33"/>
      <c r="AD17" s="34"/>
      <c r="AE17" s="31"/>
      <c r="AF17" s="33"/>
      <c r="AG17" s="35"/>
      <c r="AH17" s="32"/>
      <c r="AI17" s="36"/>
      <c r="AJ17" s="31"/>
      <c r="AK17" s="31"/>
      <c r="AL17" s="33"/>
      <c r="AM17" s="31"/>
      <c r="AN17" s="31"/>
      <c r="AO17" s="33"/>
      <c r="AP17" s="34"/>
      <c r="AQ17" s="31"/>
      <c r="AR17" s="33"/>
      <c r="AS17" s="34"/>
      <c r="AT17" s="31"/>
      <c r="AU17" s="33"/>
      <c r="AV17" s="35"/>
      <c r="AW17" s="32"/>
      <c r="AX17" s="36"/>
      <c r="AY17" s="36"/>
      <c r="AZ17" s="36"/>
      <c r="BA17" s="36"/>
      <c r="BB17" s="36"/>
      <c r="BC17" s="36"/>
      <c r="BD17" s="38"/>
      <c r="BE17" s="38"/>
      <c r="BF17" s="37"/>
      <c r="BG17" s="37"/>
      <c r="BH17" s="39"/>
      <c r="BI17" s="37"/>
      <c r="BJ17" s="37"/>
      <c r="BK17" s="28"/>
      <c r="BL17" s="28"/>
      <c r="BM17" s="27"/>
    </row>
    <row r="18" spans="1:65" s="22" customFormat="1" x14ac:dyDescent="0.3">
      <c r="A18" s="41"/>
      <c r="B18" s="29"/>
      <c r="C18" s="30"/>
      <c r="D18" s="31"/>
      <c r="E18" s="32"/>
      <c r="F18" s="31"/>
      <c r="G18" s="31"/>
      <c r="H18" s="33"/>
      <c r="I18" s="31"/>
      <c r="J18" s="31"/>
      <c r="K18" s="33"/>
      <c r="L18" s="34"/>
      <c r="M18" s="31"/>
      <c r="N18" s="33"/>
      <c r="O18" s="34"/>
      <c r="P18" s="31"/>
      <c r="Q18" s="33"/>
      <c r="R18" s="35"/>
      <c r="S18" s="32"/>
      <c r="T18" s="89"/>
      <c r="U18" s="31"/>
      <c r="V18" s="31"/>
      <c r="W18" s="33"/>
      <c r="X18" s="31"/>
      <c r="Y18" s="31"/>
      <c r="Z18" s="33"/>
      <c r="AA18" s="34"/>
      <c r="AB18" s="31"/>
      <c r="AC18" s="33"/>
      <c r="AD18" s="34"/>
      <c r="AE18" s="31"/>
      <c r="AF18" s="33"/>
      <c r="AG18" s="35"/>
      <c r="AH18" s="32"/>
      <c r="AI18" s="89"/>
      <c r="AJ18" s="31"/>
      <c r="AK18" s="31"/>
      <c r="AL18" s="33"/>
      <c r="AM18" s="31"/>
      <c r="AN18" s="31"/>
      <c r="AO18" s="33"/>
      <c r="AP18" s="34"/>
      <c r="AQ18" s="31"/>
      <c r="AR18" s="33"/>
      <c r="AS18" s="34"/>
      <c r="AT18" s="31"/>
      <c r="AU18" s="33"/>
      <c r="AV18" s="35"/>
      <c r="AW18" s="32"/>
      <c r="AX18" s="89"/>
      <c r="AY18" s="89"/>
      <c r="AZ18" s="89"/>
      <c r="BA18" s="89"/>
      <c r="BB18" s="89"/>
      <c r="BC18" s="89"/>
      <c r="BD18" s="38"/>
      <c r="BE18" s="38"/>
      <c r="BF18" s="37"/>
      <c r="BG18" s="37"/>
      <c r="BH18" s="39"/>
      <c r="BI18" s="37"/>
      <c r="BJ18" s="37"/>
      <c r="BK18" s="28"/>
      <c r="BL18" s="28"/>
      <c r="BM18" s="27"/>
    </row>
    <row r="19" spans="1:65" s="22" customFormat="1" x14ac:dyDescent="0.3">
      <c r="A19" s="41"/>
      <c r="B19" s="29"/>
      <c r="C19" s="30"/>
      <c r="D19" s="31"/>
      <c r="E19" s="32"/>
      <c r="F19" s="31"/>
      <c r="G19" s="31"/>
      <c r="H19" s="33"/>
      <c r="I19" s="31"/>
      <c r="J19" s="31"/>
      <c r="K19" s="33"/>
      <c r="L19" s="34"/>
      <c r="M19" s="31"/>
      <c r="N19" s="33"/>
      <c r="O19" s="34"/>
      <c r="P19" s="31"/>
      <c r="Q19" s="33"/>
      <c r="R19" s="35"/>
      <c r="S19" s="32"/>
      <c r="T19" s="89"/>
      <c r="U19" s="31"/>
      <c r="V19" s="31"/>
      <c r="W19" s="33"/>
      <c r="X19" s="31"/>
      <c r="Y19" s="31"/>
      <c r="Z19" s="33"/>
      <c r="AA19" s="34"/>
      <c r="AB19" s="31"/>
      <c r="AC19" s="33"/>
      <c r="AD19" s="34"/>
      <c r="AE19" s="31"/>
      <c r="AF19" s="33"/>
      <c r="AG19" s="35"/>
      <c r="AH19" s="32"/>
      <c r="AI19" s="89"/>
      <c r="AJ19" s="31"/>
      <c r="AK19" s="31"/>
      <c r="AL19" s="33"/>
      <c r="AM19" s="31"/>
      <c r="AN19" s="31"/>
      <c r="AO19" s="33"/>
      <c r="AP19" s="34"/>
      <c r="AQ19" s="31"/>
      <c r="AR19" s="33"/>
      <c r="AS19" s="34"/>
      <c r="AT19" s="31"/>
      <c r="AU19" s="33"/>
      <c r="AV19" s="35"/>
      <c r="AW19" s="32"/>
      <c r="AX19" s="89"/>
      <c r="AY19" s="89"/>
      <c r="AZ19" s="89"/>
      <c r="BA19" s="89"/>
      <c r="BB19" s="89"/>
      <c r="BC19" s="89"/>
      <c r="BD19" s="38"/>
      <c r="BE19" s="38"/>
      <c r="BF19" s="37"/>
      <c r="BG19" s="37"/>
      <c r="BH19" s="39"/>
      <c r="BI19" s="37"/>
      <c r="BJ19" s="37"/>
      <c r="BK19" s="28"/>
      <c r="BL19" s="28"/>
      <c r="BM19" s="27"/>
    </row>
    <row r="20" spans="1:65" s="22" customFormat="1" x14ac:dyDescent="0.3">
      <c r="A20" s="41"/>
      <c r="B20" s="29"/>
      <c r="C20" s="30"/>
      <c r="D20" s="31"/>
      <c r="E20" s="32"/>
      <c r="F20" s="31"/>
      <c r="G20" s="31"/>
      <c r="H20" s="33"/>
      <c r="I20" s="31"/>
      <c r="J20" s="31"/>
      <c r="K20" s="33"/>
      <c r="L20" s="34"/>
      <c r="M20" s="31"/>
      <c r="N20" s="33"/>
      <c r="O20" s="34"/>
      <c r="P20" s="31"/>
      <c r="Q20" s="33"/>
      <c r="R20" s="35"/>
      <c r="S20" s="32"/>
      <c r="T20" s="89"/>
      <c r="U20" s="31"/>
      <c r="V20" s="31"/>
      <c r="W20" s="33"/>
      <c r="X20" s="31"/>
      <c r="Y20" s="31"/>
      <c r="Z20" s="33"/>
      <c r="AA20" s="34"/>
      <c r="AB20" s="31"/>
      <c r="AC20" s="33"/>
      <c r="AD20" s="34"/>
      <c r="AE20" s="31"/>
      <c r="AF20" s="33"/>
      <c r="AG20" s="35"/>
      <c r="AH20" s="32"/>
      <c r="AI20" s="89"/>
      <c r="AJ20" s="31"/>
      <c r="AK20" s="31"/>
      <c r="AL20" s="33"/>
      <c r="AM20" s="31"/>
      <c r="AN20" s="31"/>
      <c r="AO20" s="33"/>
      <c r="AP20" s="34"/>
      <c r="AQ20" s="31"/>
      <c r="AR20" s="33"/>
      <c r="AS20" s="34"/>
      <c r="AT20" s="31"/>
      <c r="AU20" s="33"/>
      <c r="AV20" s="35"/>
      <c r="AW20" s="32"/>
      <c r="AX20" s="89"/>
      <c r="AY20" s="89"/>
      <c r="AZ20" s="89"/>
      <c r="BA20" s="89"/>
      <c r="BB20" s="89"/>
      <c r="BC20" s="89"/>
      <c r="BD20" s="38"/>
      <c r="BE20" s="38"/>
      <c r="BF20" s="37"/>
      <c r="BG20" s="37"/>
      <c r="BH20" s="39"/>
      <c r="BI20" s="37"/>
      <c r="BJ20" s="37"/>
      <c r="BK20" s="28"/>
      <c r="BL20" s="28"/>
      <c r="BM20" s="27"/>
    </row>
    <row r="21" spans="1:65" s="22" customFormat="1" x14ac:dyDescent="0.3">
      <c r="A21" s="41"/>
      <c r="B21" s="29"/>
      <c r="C21" s="30"/>
      <c r="D21" s="31"/>
      <c r="E21" s="32"/>
      <c r="F21" s="31"/>
      <c r="G21" s="31"/>
      <c r="H21" s="33"/>
      <c r="I21" s="31"/>
      <c r="J21" s="31"/>
      <c r="K21" s="33"/>
      <c r="L21" s="34"/>
      <c r="M21" s="31"/>
      <c r="N21" s="33"/>
      <c r="O21" s="34"/>
      <c r="P21" s="31"/>
      <c r="Q21" s="33"/>
      <c r="R21" s="35"/>
      <c r="S21" s="32"/>
      <c r="T21" s="36"/>
      <c r="U21" s="31"/>
      <c r="V21" s="31"/>
      <c r="W21" s="33"/>
      <c r="X21" s="31"/>
      <c r="Y21" s="31"/>
      <c r="Z21" s="33"/>
      <c r="AA21" s="34"/>
      <c r="AB21" s="31"/>
      <c r="AC21" s="33"/>
      <c r="AD21" s="34"/>
      <c r="AE21" s="31"/>
      <c r="AF21" s="33"/>
      <c r="AG21" s="35"/>
      <c r="AH21" s="32"/>
      <c r="AI21" s="36"/>
      <c r="AJ21" s="31"/>
      <c r="AK21" s="31"/>
      <c r="AL21" s="33"/>
      <c r="AM21" s="31"/>
      <c r="AN21" s="31"/>
      <c r="AO21" s="33"/>
      <c r="AP21" s="34"/>
      <c r="AQ21" s="31"/>
      <c r="AR21" s="33"/>
      <c r="AS21" s="34"/>
      <c r="AT21" s="31"/>
      <c r="AU21" s="33"/>
      <c r="AV21" s="35"/>
      <c r="AW21" s="32"/>
      <c r="AX21" s="36"/>
      <c r="AY21" s="36"/>
      <c r="AZ21" s="36"/>
      <c r="BA21" s="36"/>
      <c r="BB21" s="36"/>
      <c r="BC21" s="36"/>
      <c r="BD21" s="38"/>
      <c r="BE21" s="38"/>
      <c r="BF21" s="37"/>
      <c r="BG21" s="37"/>
      <c r="BH21" s="39"/>
      <c r="BI21" s="37"/>
      <c r="BJ21" s="37"/>
      <c r="BK21" s="28"/>
      <c r="BL21" s="28"/>
      <c r="BM21" s="27"/>
    </row>
    <row r="22" spans="1:65" s="22" customFormat="1" x14ac:dyDescent="0.3">
      <c r="A22" s="41"/>
      <c r="B22" s="29"/>
      <c r="C22" s="30"/>
      <c r="D22" s="31"/>
      <c r="E22" s="32"/>
      <c r="F22" s="31"/>
      <c r="G22" s="31"/>
      <c r="H22" s="33"/>
      <c r="I22" s="31"/>
      <c r="J22" s="31"/>
      <c r="K22" s="33"/>
      <c r="L22" s="34"/>
      <c r="M22" s="31"/>
      <c r="N22" s="33"/>
      <c r="O22" s="34"/>
      <c r="P22" s="31"/>
      <c r="Q22" s="33"/>
      <c r="R22" s="35"/>
      <c r="S22" s="32"/>
      <c r="T22" s="36"/>
      <c r="U22" s="31"/>
      <c r="V22" s="31"/>
      <c r="W22" s="33"/>
      <c r="X22" s="31"/>
      <c r="Y22" s="31"/>
      <c r="Z22" s="33"/>
      <c r="AA22" s="34"/>
      <c r="AB22" s="31"/>
      <c r="AC22" s="33"/>
      <c r="AD22" s="34"/>
      <c r="AE22" s="31"/>
      <c r="AF22" s="33"/>
      <c r="AG22" s="35"/>
      <c r="AH22" s="32"/>
      <c r="AI22" s="36"/>
      <c r="AJ22" s="31"/>
      <c r="AK22" s="31"/>
      <c r="AL22" s="33"/>
      <c r="AM22" s="31"/>
      <c r="AN22" s="31"/>
      <c r="AO22" s="33"/>
      <c r="AP22" s="34"/>
      <c r="AQ22" s="31"/>
      <c r="AR22" s="33"/>
      <c r="AS22" s="34"/>
      <c r="AT22" s="31"/>
      <c r="AU22" s="33"/>
      <c r="AV22" s="35"/>
      <c r="AW22" s="32"/>
      <c r="AX22" s="36"/>
      <c r="AY22" s="36"/>
      <c r="AZ22" s="36"/>
      <c r="BA22" s="36"/>
      <c r="BB22" s="36"/>
      <c r="BC22" s="36"/>
      <c r="BD22" s="38"/>
      <c r="BE22" s="38"/>
      <c r="BF22" s="37"/>
      <c r="BG22" s="37"/>
      <c r="BH22" s="39"/>
      <c r="BI22" s="37"/>
      <c r="BJ22" s="37"/>
      <c r="BK22" s="28"/>
      <c r="BL22" s="28"/>
      <c r="BM22" s="27"/>
    </row>
    <row r="23" spans="1:65" s="22" customFormat="1" x14ac:dyDescent="0.35">
      <c r="A23" s="96" t="s">
        <v>92</v>
      </c>
      <c r="B23" s="94"/>
      <c r="C23" s="95"/>
      <c r="D23" s="31"/>
      <c r="E23" s="32"/>
      <c r="F23" s="31"/>
      <c r="G23" s="31"/>
      <c r="H23" s="33"/>
      <c r="I23" s="31"/>
      <c r="J23" s="31"/>
      <c r="K23" s="33"/>
      <c r="L23" s="34"/>
      <c r="M23" s="31"/>
      <c r="N23" s="33"/>
      <c r="O23" s="34"/>
      <c r="P23" s="31"/>
      <c r="Q23" s="33"/>
      <c r="R23" s="35"/>
      <c r="S23" s="32"/>
      <c r="T23" s="62" t="s">
        <v>95</v>
      </c>
      <c r="U23" s="31"/>
      <c r="V23" s="31"/>
      <c r="W23" s="33"/>
      <c r="X23" s="31"/>
      <c r="Y23" s="31"/>
      <c r="Z23" s="33"/>
      <c r="AA23" s="34"/>
      <c r="AB23" s="31"/>
      <c r="AC23" s="33"/>
      <c r="AD23" s="34"/>
      <c r="AE23" s="31"/>
      <c r="AF23" s="33"/>
      <c r="AG23" s="45"/>
      <c r="AH23" s="46"/>
      <c r="AI23" s="47"/>
      <c r="AJ23" s="48"/>
      <c r="AK23" s="48"/>
      <c r="AL23" s="49"/>
      <c r="AM23" s="48"/>
      <c r="AN23" s="48"/>
      <c r="AO23" s="49"/>
      <c r="AP23" s="50"/>
      <c r="AQ23" s="48"/>
      <c r="AR23" s="49"/>
      <c r="AS23" s="50"/>
      <c r="AT23" s="48"/>
      <c r="AU23" s="49"/>
      <c r="AV23" s="45"/>
      <c r="AW23" s="32"/>
      <c r="AX23" s="36"/>
      <c r="AY23" s="36"/>
      <c r="AZ23" s="36"/>
      <c r="BA23" s="36"/>
      <c r="BB23" s="36"/>
      <c r="BC23" s="36"/>
      <c r="BD23" s="38"/>
      <c r="BE23" s="38"/>
      <c r="BF23" s="37"/>
      <c r="BG23" s="37"/>
      <c r="BH23" s="39"/>
      <c r="BI23" s="37"/>
      <c r="BJ23" s="37"/>
      <c r="BK23" s="28"/>
      <c r="BL23" s="28"/>
      <c r="BM23" s="27"/>
    </row>
    <row r="24" spans="1:65" s="22" customFormat="1" ht="27" customHeight="1" x14ac:dyDescent="0.3">
      <c r="A24" s="41"/>
      <c r="B24" s="100" t="s">
        <v>93</v>
      </c>
      <c r="C24" s="100"/>
      <c r="D24" s="31"/>
      <c r="E24" s="32"/>
      <c r="F24" s="31"/>
      <c r="G24" s="31"/>
      <c r="H24" s="33"/>
      <c r="I24" s="31"/>
      <c r="J24" s="31"/>
      <c r="K24" s="33"/>
      <c r="L24" s="34"/>
      <c r="M24" s="31"/>
      <c r="N24" s="33"/>
      <c r="O24" s="34"/>
      <c r="P24" s="31"/>
      <c r="Q24" s="33"/>
      <c r="R24" s="35"/>
      <c r="S24" s="32"/>
      <c r="U24" s="126" t="s">
        <v>60</v>
      </c>
      <c r="V24" s="126"/>
      <c r="W24" s="33"/>
      <c r="X24" s="31"/>
      <c r="Y24" s="31"/>
      <c r="Z24" s="33"/>
      <c r="AA24" s="34"/>
      <c r="AB24" s="31"/>
      <c r="AC24" s="33"/>
      <c r="AD24" s="127" t="s">
        <v>67</v>
      </c>
      <c r="AE24" s="127"/>
      <c r="AF24" s="127"/>
      <c r="AG24" s="110" t="s">
        <v>68</v>
      </c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32"/>
      <c r="AX24" s="36"/>
      <c r="AY24" s="36"/>
      <c r="AZ24" s="36"/>
      <c r="BA24" s="36"/>
      <c r="BB24" s="36"/>
      <c r="BC24" s="36"/>
      <c r="BD24" s="38"/>
      <c r="BE24" s="38"/>
      <c r="BF24" s="37"/>
      <c r="BG24" s="37"/>
      <c r="BH24" s="39"/>
      <c r="BI24" s="37"/>
      <c r="BJ24" s="37"/>
      <c r="BK24" s="28"/>
      <c r="BL24" s="28"/>
      <c r="BM24" s="27"/>
    </row>
    <row r="25" spans="1:65" s="62" customFormat="1" ht="29.25" customHeight="1" x14ac:dyDescent="0.35">
      <c r="A25" s="70"/>
      <c r="B25" s="100" t="s">
        <v>94</v>
      </c>
      <c r="C25" s="100"/>
      <c r="D25" s="31"/>
      <c r="E25" s="32"/>
      <c r="F25" s="31"/>
      <c r="G25" s="31"/>
      <c r="H25" s="33"/>
      <c r="I25" s="31"/>
      <c r="J25" s="31"/>
      <c r="K25" s="33"/>
      <c r="L25" s="34"/>
      <c r="M25" s="31"/>
      <c r="N25" s="33"/>
      <c r="O25" s="34"/>
      <c r="P25" s="31"/>
      <c r="Q25" s="33"/>
      <c r="R25" s="35"/>
      <c r="S25" s="83"/>
      <c r="T25" s="84"/>
      <c r="U25" s="85"/>
      <c r="V25" s="85"/>
      <c r="W25" s="86"/>
      <c r="X25" s="85"/>
      <c r="Y25" s="85"/>
      <c r="Z25" s="86"/>
      <c r="AA25" s="87"/>
      <c r="AB25" s="85"/>
      <c r="AC25" s="86"/>
      <c r="AD25" s="87"/>
      <c r="AE25" s="85"/>
      <c r="AF25" s="86"/>
      <c r="AG25" s="110" t="s">
        <v>69</v>
      </c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74"/>
      <c r="AX25" s="78"/>
      <c r="AY25" s="78"/>
      <c r="AZ25" s="78"/>
      <c r="BA25" s="78"/>
      <c r="BB25" s="78"/>
      <c r="BC25" s="78"/>
      <c r="BD25" s="79"/>
      <c r="BE25" s="79"/>
      <c r="BF25" s="80"/>
      <c r="BG25" s="80"/>
      <c r="BH25" s="79"/>
      <c r="BI25" s="80"/>
      <c r="BJ25" s="80"/>
      <c r="BK25" s="81"/>
      <c r="BL25" s="81"/>
      <c r="BM25" s="65"/>
    </row>
    <row r="26" spans="1:65" s="62" customFormat="1" ht="36.75" customHeight="1" x14ac:dyDescent="0.35">
      <c r="A26" s="70"/>
      <c r="B26" s="100" t="s">
        <v>58</v>
      </c>
      <c r="C26" s="100"/>
      <c r="D26" s="31"/>
      <c r="E26" s="32"/>
      <c r="F26" s="31"/>
      <c r="G26" s="31"/>
      <c r="H26" s="33"/>
      <c r="I26" s="31"/>
      <c r="J26" s="31"/>
      <c r="K26" s="33"/>
      <c r="L26" s="34"/>
      <c r="M26" s="31"/>
      <c r="N26" s="33"/>
      <c r="O26" s="34"/>
      <c r="P26" s="31"/>
      <c r="Q26" s="33"/>
      <c r="R26" s="35"/>
      <c r="S26" s="83"/>
      <c r="T26" s="88"/>
      <c r="U26" s="85"/>
      <c r="V26" s="85"/>
      <c r="W26" s="86"/>
      <c r="X26" s="85"/>
      <c r="Y26" s="85"/>
      <c r="Z26" s="86"/>
      <c r="AA26" s="87"/>
      <c r="AB26" s="85"/>
      <c r="AC26" s="86"/>
      <c r="AD26" s="87"/>
      <c r="AE26" s="85"/>
      <c r="AF26" s="86"/>
      <c r="AG26" s="110" t="s">
        <v>58</v>
      </c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74"/>
      <c r="AX26" s="78"/>
      <c r="AY26" s="78"/>
      <c r="AZ26" s="74"/>
      <c r="BA26" s="82"/>
      <c r="BB26" s="78"/>
      <c r="BC26" s="78"/>
      <c r="BD26" s="79"/>
      <c r="BE26" s="79"/>
      <c r="BF26" s="80"/>
      <c r="BG26" s="80"/>
      <c r="BH26" s="79"/>
      <c r="BI26" s="80"/>
      <c r="BJ26" s="80"/>
      <c r="BK26" s="81"/>
      <c r="BL26" s="81"/>
      <c r="BM26" s="65"/>
    </row>
    <row r="27" spans="1:65" s="62" customFormat="1" ht="36.75" customHeight="1" x14ac:dyDescent="0.35">
      <c r="A27" s="71"/>
      <c r="B27" s="29"/>
      <c r="C27" s="30"/>
      <c r="D27" s="31"/>
      <c r="E27" s="32"/>
      <c r="F27" s="31"/>
      <c r="G27" s="31"/>
      <c r="H27" s="33"/>
      <c r="I27" s="31"/>
      <c r="J27" s="31"/>
      <c r="K27" s="33"/>
      <c r="L27" s="34"/>
      <c r="M27" s="31"/>
      <c r="N27" s="33"/>
      <c r="O27" s="34"/>
      <c r="P27" s="31"/>
      <c r="Q27" s="33"/>
      <c r="R27" s="35"/>
      <c r="S27" s="83"/>
      <c r="T27" s="88"/>
      <c r="U27" s="85"/>
      <c r="V27" s="85"/>
      <c r="W27" s="86"/>
      <c r="X27" s="85"/>
      <c r="Y27" s="85"/>
      <c r="Z27" s="86"/>
      <c r="AA27" s="87"/>
      <c r="AB27" s="85"/>
      <c r="AC27" s="86"/>
      <c r="AD27" s="87"/>
      <c r="AE27" s="85"/>
      <c r="AF27" s="86"/>
      <c r="AW27" s="74"/>
      <c r="AX27" s="78"/>
      <c r="AY27" s="78"/>
      <c r="AZ27" s="74"/>
      <c r="BA27" s="82"/>
      <c r="BB27" s="78"/>
      <c r="BC27" s="78"/>
      <c r="BD27" s="79"/>
      <c r="BE27" s="79"/>
      <c r="BF27" s="80"/>
      <c r="BG27" s="80"/>
      <c r="BH27" s="79"/>
      <c r="BI27" s="80"/>
      <c r="BJ27" s="80"/>
      <c r="BK27" s="81"/>
      <c r="BL27" s="81"/>
      <c r="BM27" s="65"/>
    </row>
    <row r="32" spans="1:65" ht="23.25" x14ac:dyDescent="0.2">
      <c r="E32" s="40"/>
      <c r="AD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</row>
  </sheetData>
  <mergeCells count="75">
    <mergeCell ref="AG26:AV26"/>
    <mergeCell ref="Q8:Q9"/>
    <mergeCell ref="S8:S9"/>
    <mergeCell ref="AF8:AF9"/>
    <mergeCell ref="U24:V24"/>
    <mergeCell ref="AD24:AF24"/>
    <mergeCell ref="W8:W9"/>
    <mergeCell ref="X8:X9"/>
    <mergeCell ref="Y8:Y9"/>
    <mergeCell ref="AE8:AE9"/>
    <mergeCell ref="Z8:Z9"/>
    <mergeCell ref="AA8:AA9"/>
    <mergeCell ref="AG25:AV25"/>
    <mergeCell ref="R8:R9"/>
    <mergeCell ref="AD8:AD9"/>
    <mergeCell ref="AC8:AC9"/>
    <mergeCell ref="A1:BA1"/>
    <mergeCell ref="A3:BA3"/>
    <mergeCell ref="A4:BA4"/>
    <mergeCell ref="H8:H9"/>
    <mergeCell ref="A8:A9"/>
    <mergeCell ref="B8:B9"/>
    <mergeCell ref="C8:C9"/>
    <mergeCell ref="D8:E8"/>
    <mergeCell ref="F8:F9"/>
    <mergeCell ref="G8:G9"/>
    <mergeCell ref="AR8:AR9"/>
    <mergeCell ref="T8:T9"/>
    <mergeCell ref="L8:L9"/>
    <mergeCell ref="V8:V9"/>
    <mergeCell ref="J8:J9"/>
    <mergeCell ref="K8:K9"/>
    <mergeCell ref="BD8:BD9"/>
    <mergeCell ref="AS8:AS9"/>
    <mergeCell ref="AT8:AT9"/>
    <mergeCell ref="AU8:AU9"/>
    <mergeCell ref="AG24:AV24"/>
    <mergeCell ref="BC8:BC9"/>
    <mergeCell ref="AY8:AY9"/>
    <mergeCell ref="AZ8:AZ9"/>
    <mergeCell ref="BA8:BA9"/>
    <mergeCell ref="AW8:AW9"/>
    <mergeCell ref="AX8:AX9"/>
    <mergeCell ref="AV8:AV9"/>
    <mergeCell ref="BB8:BB9"/>
    <mergeCell ref="BL8:BL9"/>
    <mergeCell ref="BE8:BE9"/>
    <mergeCell ref="BF8:BF9"/>
    <mergeCell ref="BG8:BG9"/>
    <mergeCell ref="BH8:BH9"/>
    <mergeCell ref="BI8:BI9"/>
    <mergeCell ref="BJ8:BJ9"/>
    <mergeCell ref="BK8:BK9"/>
    <mergeCell ref="M8:M9"/>
    <mergeCell ref="N8:N9"/>
    <mergeCell ref="O8:O9"/>
    <mergeCell ref="P8:P9"/>
    <mergeCell ref="AB8:AB9"/>
    <mergeCell ref="U8:U9"/>
    <mergeCell ref="B24:C24"/>
    <mergeCell ref="B25:C25"/>
    <mergeCell ref="B26:C26"/>
    <mergeCell ref="A2:BA2"/>
    <mergeCell ref="AL8:AL9"/>
    <mergeCell ref="AM8:AM9"/>
    <mergeCell ref="AN8:AN9"/>
    <mergeCell ref="AO8:AO9"/>
    <mergeCell ref="AP8:AP9"/>
    <mergeCell ref="AG8:AG9"/>
    <mergeCell ref="AH8:AH9"/>
    <mergeCell ref="AI8:AI9"/>
    <mergeCell ref="AJ8:AJ9"/>
    <mergeCell ref="AK8:AK9"/>
    <mergeCell ref="AQ8:AQ9"/>
    <mergeCell ref="I8:I9"/>
  </mergeCells>
  <printOptions horizontalCentered="1"/>
  <pageMargins left="0.74803149606299213" right="0.70866141732283472" top="0.47244094488188981" bottom="0.39370078740157483" header="0.51181102362204722" footer="0"/>
  <pageSetup paperSize="14" scale="28" orientation="landscape" r:id="rId1"/>
  <ignoredErrors>
    <ignoredError sqref="AL14 AX14 T14 Y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Mabel Virginia Tunay Tun</cp:lastModifiedBy>
  <cp:lastPrinted>2022-04-29T17:37:38Z</cp:lastPrinted>
  <dcterms:created xsi:type="dcterms:W3CDTF">2018-02-05T14:29:45Z</dcterms:created>
  <dcterms:modified xsi:type="dcterms:W3CDTF">2022-04-29T17:37:41Z</dcterms:modified>
</cp:coreProperties>
</file>