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mendez\Desktop\a-UIP-\01. UNIDAD DE INFORMACIÓN PÚBLICA-SEPREM-\01. AÑO 2024 -UIP-\07. Información de Oficio 2024\10. Tablero Rendicion de Cuentas\Enero\"/>
    </mc:Choice>
  </mc:AlternateContent>
  <xr:revisionPtr revIDLastSave="0" documentId="13_ncr:1_{5CD34EFE-C95A-4D75-BE3A-8D67301D3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3" sheetId="3" state="hidden" r:id="rId2"/>
    <sheet name="Hoja2" sheetId="2" state="hidden" r:id="rId3"/>
  </sheets>
  <definedNames>
    <definedName name="_xlnm.Print_Area" localSheetId="0">Tablero!$A$1:$P$30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0" i="1"/>
  <c r="F14" i="1"/>
  <c r="I24" i="1" s="1"/>
  <c r="I16" i="1"/>
  <c r="L8" i="1"/>
  <c r="H24" i="1"/>
  <c r="F24" i="1"/>
</calcChain>
</file>

<file path=xl/sharedStrings.xml><?xml version="1.0" encoding="utf-8"?>
<sst xmlns="http://schemas.openxmlformats.org/spreadsheetml/2006/main" count="56" uniqueCount="54">
  <si>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</si>
  <si>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</si>
  <si>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</si>
  <si>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</si>
  <si>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</si>
  <si>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</si>
  <si>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</si>
  <si>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</si>
  <si>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</si>
  <si>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</si>
  <si>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</si>
  <si>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</si>
  <si>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</si>
  <si>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</si>
  <si>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</si>
  <si>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</si>
  <si>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</si>
  <si>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</si>
  <si>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</si>
  <si>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</si>
  <si>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>EJECUCIÓN 
POR FINALIDADES</t>
  </si>
  <si>
    <t>Servicios técnicos o profesionales subgrupo 18</t>
  </si>
  <si>
    <t>Servicios técnicos o profesionales 029</t>
  </si>
  <si>
    <t>Personal permanente 011</t>
  </si>
  <si>
    <t>SECRETARÍA PRESIDENCIAL DE LA MUJER</t>
  </si>
  <si>
    <t>Grupo (0):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</si>
  <si>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</si>
  <si>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</si>
  <si>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</si>
  <si>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</si>
  <si>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Finalidad: Servicios Públicos Generales</t>
  </si>
  <si>
    <t>Región (I): Región I Metropolitana</t>
  </si>
  <si>
    <t>Promoción y Desarrollo Integral de la Mujer</t>
  </si>
  <si>
    <t>Secretaria Presidencial de la Mujer</t>
  </si>
  <si>
    <t>Ana Leticia Aguilar Theissen</t>
  </si>
  <si>
    <t>Subsecretaria Presidencial de la Mujer</t>
  </si>
  <si>
    <t>Mónica Valesska Iglesias Pérez</t>
  </si>
  <si>
    <t xml:space="preserve">Personal temporal 021
</t>
  </si>
  <si>
    <t>PROGRAMA 47</t>
  </si>
  <si>
    <t xml:space="preserve"> PROGRAMAS PRESUPUESTARIOS</t>
  </si>
  <si>
    <t>Personal Administrativo, Técnico, Profesional Y Operativo 081</t>
  </si>
  <si>
    <t>Grupo (900): ASIGNACIONES GLOBALES</t>
  </si>
  <si>
    <t xml:space="preserve">11 personas
</t>
  </si>
  <si>
    <t>ACTUALIZADO AL 31 DE ENERO DEL 2024</t>
  </si>
  <si>
    <t>Presupuesto vigente 2024</t>
  </si>
  <si>
    <t>103 personas</t>
  </si>
  <si>
    <t>27 personas</t>
  </si>
  <si>
    <t>00 personas</t>
  </si>
  <si>
    <t>PRINCIPALES AVANCES O LOGROS
AL 31  DE ENERO DE 2024</t>
  </si>
  <si>
    <t xml:space="preserve">1. Desarrollo de la estructura de la metodología para la evaluación de la Política Nacional de Promoción y Desarrollo Integral de las Mujeres y Plan de Equidad de Oportunidades 2008-2023, así como el cronograma de trabajo para el desarrollo del proceso.
</t>
  </si>
  <si>
    <t>2. Avance en la construcción del Estudio de Prospectiva, fase 3, la cual consiste en el envío de cuestionarios a expertas que han participado en la elaboración del Estudio, teniendo como objetivo revisar variables y determinar la influencia que tienen unas con otras, vinculado a los derechos humanos de las mujeres.</t>
  </si>
  <si>
    <t>3. Se elaboró una propuesta técnica que propone reformar el funcionamiento de la CONAPREVI, la cual será presentada en la primera reunión, documento que describe las funciones de las mesas de trabajo.</t>
  </si>
  <si>
    <t xml:space="preserve">4. Elaboración de la Agenda Estratégica 2024 de la Secretaría Presidencial de la Mujer, la cual brinda orientaciones y lineamientos de trabajo en concordancia con las prioridades de la gestión gubernamental actual.
</t>
  </si>
  <si>
    <t>5. Revisión y análisis de estructuras presupuestarias de 21 Entidades del Estado, vinculadas al Clasificador Presupuestario con Enfoque de Género, en cumplimiento al Artículo 17 Quáter del Decreto Número 101-97, Ley Orgánica del Presupuesto, Ley del Presupuesto General de Ingresos y Egresos del Estado para el Ejercicio Fiscal 2023, Decreto 54-2022.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</si>
</sst>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Q&quot;#,##0;[Red]\-&quot;Q&quot;#,##0"/>
    <numFmt numFmtId="165" formatCode="&quot;Q&quot;#,##0.00;\-&quot;Q&quot;#,##0.00"/>
    <numFmt numFmtId="166" formatCode="&quot;Q&quot;#,##0.00;[Red]\-&quot;Q&quot;#,##0.00"/>
    <numFmt numFmtId="167" formatCode="0.0"/>
    <numFmt numFmtId="168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1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10" fontId="2" fillId="4" borderId="9" xfId="0" applyNumberFormat="1" applyFont="1" applyFill="1" applyBorder="1" applyAlignment="1">
      <alignment horizontal="center" vertic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8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4" borderId="0" xfId="0" applyFont="1" applyFill="1"/>
    <xf numFmtId="0" fontId="2" fillId="0" borderId="4" xfId="0" applyFont="1" applyBorder="1" applyAlignment="1">
      <alignment horizontal="left" vertical="center" wrapText="1"/>
    </xf>
    <xf numFmtId="166" fontId="2" fillId="3" borderId="5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168" fontId="2" fillId="3" borderId="15" xfId="0" applyNumberFormat="1" applyFont="1" applyFill="1" applyBorder="1" applyAlignment="1">
      <alignment horizontal="center" vertical="center"/>
    </xf>
    <xf numFmtId="168" fontId="2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65" fontId="2" fillId="4" borderId="2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2" fillId="0" borderId="0" xfId="1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166" fontId="2" fillId="3" borderId="3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166" fontId="2" fillId="0" borderId="9" xfId="0" applyNumberFormat="1" applyFont="1" applyBorder="1" applyAlignment="1">
      <alignment horizontal="center" vertical="center"/>
    </xf>
    <xf numFmtId="10" fontId="2" fillId="0" borderId="7" xfId="2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168" fontId="2" fillId="3" borderId="2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0" fontId="2" fillId="3" borderId="15" xfId="2" applyNumberFormat="1" applyFont="1" applyFill="1" applyBorder="1" applyAlignment="1">
      <alignment horizontal="center" vertical="center"/>
    </xf>
    <xf numFmtId="10" fontId="2" fillId="3" borderId="14" xfId="2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6" fontId="2" fillId="3" borderId="5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8" fontId="2" fillId="3" borderId="15" xfId="0" applyNumberFormat="1" applyFont="1" applyFill="1" applyBorder="1" applyAlignment="1">
      <alignment horizontal="center" vertical="center"/>
    </xf>
    <xf numFmtId="168" fontId="2" fillId="3" borderId="23" xfId="0" applyNumberFormat="1" applyFont="1" applyFill="1" applyBorder="1" applyAlignment="1">
      <alignment horizontal="center" vertical="center"/>
    </xf>
    <xf numFmtId="168" fontId="2" fillId="3" borderId="14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8" fontId="2" fillId="3" borderId="5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65" fontId="2" fillId="0" borderId="25" xfId="1" applyNumberFormat="1" applyFont="1" applyBorder="1" applyAlignment="1">
      <alignment horizontal="center" vertical="center"/>
    </xf>
    <xf numFmtId="165" fontId="2" fillId="0" borderId="31" xfId="1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166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10" fontId="2" fillId="3" borderId="15" xfId="0" applyNumberFormat="1" applyFont="1" applyFill="1" applyBorder="1" applyAlignment="1">
      <alignment horizontal="center" vertical="center"/>
    </xf>
    <xf numFmtId="10" fontId="2" fillId="3" borderId="1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6130-4E20-A2FB-0A936EDE9EAD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6130-4E20-A2FB-0A936EDE9EAD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6130-4E20-A2FB-0A936EDE9EAD}"/>
              </c:ext>
            </c:extLst>
          </c:dPt>
          <c:cat>
            <c:strRef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  <c:extLst/>
            </c:strRef>
          </c:cat>
          <c:val>
            <c:numRef>
              <c:f>(Hoja2!$B$2,Hoja2!$B$4,Hoja2!$B$6)</c:f>
              <c:numCache>
                <c:formatCode>"Q"#,##0.00;[Red]\-"Q"#,##0.00</c:formatCode>
                <c:ptCount val="3"/>
                <c:pt idx="0" formatCode="&quot;Q&quot;#,##0;[Red]\-&quot;Q&quot;#,##0">
                  <c:v>25000000</c:v>
                </c:pt>
                <c:pt idx="1">
                  <c:v>1822364.43</c:v>
                </c:pt>
                <c:pt idx="2" formatCode="0.00%">
                  <c:v>7.2900000000000006E-2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D-6130-4E20-A2FB-0A936EDE9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General</c:formatCode>
                <c:ptCount val="3"/>
                <c:pt idx="0" formatCode="&quot;Q&quot;#,##0;[Red]\-&quot;Q&quot;#,##0">
                  <c:v>25000000</c:v>
                </c:pt>
                <c:pt idx="1" formatCode="&quot;Q&quot;#,##0.00;[Red]\-&quot;Q&quot;#,##0.00">
                  <c:v>1822364.43</c:v>
                </c:pt>
                <c:pt idx="2" formatCode="0.00%">
                  <c:v>7.2900000000000006E-2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282469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499483</xdr:colOff>
      <xdr:row>11</xdr:row>
      <xdr:rowOff>34847</xdr:rowOff>
    </xdr:from>
    <xdr:to>
      <xdr:col>11</xdr:col>
      <xdr:colOff>569177</xdr:colOff>
      <xdr:row>18</xdr:row>
      <xdr:rowOff>24473</xdr:rowOff>
    </xdr:to>
    <xdr:pic>
      <xdr:nvPicPr>
        <xdr:cNvPr id="4" name="Imagen 3" descr="mapa destacado del departamento de guatemala: ilustración de stock  2007474344 | Shutterstock">
          <a:extLst>
            <a:ext uri="{FF2B5EF4-FFF2-40B4-BE49-F238E27FC236}">
              <a16:creationId xmlns:a16="http://schemas.microsoft.com/office/drawing/2014/main" id="{066FF1D2-5D0A-496B-CD1D-282D0D8139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19" b="6072"/>
        <a:stretch/>
      </xdr:blipFill>
      <xdr:spPr bwMode="auto">
        <a:xfrm>
          <a:off x="13207227" y="3403445"/>
          <a:ext cx="2555487" cy="27658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23232</xdr:colOff>
      <xdr:row>15</xdr:row>
      <xdr:rowOff>11616</xdr:rowOff>
    </xdr:from>
    <xdr:to>
      <xdr:col>5</xdr:col>
      <xdr:colOff>1428750</xdr:colOff>
      <xdr:row>20</xdr:row>
      <xdr:rowOff>406554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B3E2472-B8B0-4B46-BACC-EA958D2E6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61912</xdr:rowOff>
    </xdr:from>
    <xdr:to>
      <xdr:col>7</xdr:col>
      <xdr:colOff>447674</xdr:colOff>
      <xdr:row>13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0"/>
  <sheetViews>
    <sheetView tabSelected="1" topLeftCell="A3" zoomScale="82" zoomScaleNormal="82" workbookViewId="0">
      <selection activeCell="H19" sqref="H19"/>
    </sheetView>
  </sheetViews>
  <sheetFormatPr baseColWidth="10" defaultRowHeight="15" x14ac:dyDescent="0.25"/>
  <cols>
    <col min="1" max="1" width="4.85546875" style="1" customWidth="1"/>
    <col min="2" max="2" width="31.1406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77" t="s">
        <v>17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2:19" ht="18" x14ac:dyDescent="0.25">
      <c r="B3" s="78" t="s">
        <v>43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2:19" ht="23.25" x14ac:dyDescent="0.35">
      <c r="B4" s="80" t="s">
        <v>24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2:19" ht="12.75" customHeight="1" x14ac:dyDescent="0.25">
      <c r="B5" s="13"/>
      <c r="C5" s="2"/>
      <c r="D5" s="2"/>
      <c r="E5" s="2"/>
      <c r="F5" s="2"/>
      <c r="G5" s="2"/>
      <c r="H5" s="2"/>
      <c r="I5" s="2"/>
      <c r="J5" s="10"/>
      <c r="K5" s="10"/>
      <c r="L5" s="10"/>
      <c r="M5" s="10"/>
      <c r="N5" s="10"/>
      <c r="O5" s="14" t="s">
        <v>7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  <c r="O6" s="10"/>
    </row>
    <row r="7" spans="2:19" ht="37.5" customHeight="1" thickBot="1" x14ac:dyDescent="0.3">
      <c r="B7" s="67" t="s">
        <v>1</v>
      </c>
      <c r="C7" s="68"/>
      <c r="D7" s="2"/>
      <c r="E7" s="67" t="s">
        <v>19</v>
      </c>
      <c r="F7" s="68"/>
      <c r="G7" s="2"/>
      <c r="H7" s="69" t="s">
        <v>15</v>
      </c>
      <c r="I7" s="68"/>
      <c r="K7" s="81" t="s">
        <v>16</v>
      </c>
      <c r="L7" s="82"/>
      <c r="N7" s="69" t="s">
        <v>2</v>
      </c>
      <c r="O7" s="83"/>
    </row>
    <row r="8" spans="2:19" ht="29.25" customHeight="1" thickBot="1" x14ac:dyDescent="0.3">
      <c r="B8" s="57" t="s">
        <v>33</v>
      </c>
      <c r="C8" s="73" t="s">
        <v>34</v>
      </c>
      <c r="D8" s="2"/>
      <c r="E8" s="57" t="s">
        <v>44</v>
      </c>
      <c r="F8" s="70">
        <v>25000000</v>
      </c>
      <c r="G8" s="2"/>
      <c r="H8" s="11" t="s">
        <v>25</v>
      </c>
      <c r="I8" s="19">
        <v>1784391.18</v>
      </c>
      <c r="K8" s="36" t="s">
        <v>31</v>
      </c>
      <c r="L8" s="37">
        <f>+H24</f>
        <v>1822364.43</v>
      </c>
      <c r="N8" s="59" t="s">
        <v>12</v>
      </c>
      <c r="O8" s="84">
        <v>18871056</v>
      </c>
      <c r="Q8" s="3"/>
      <c r="R8" s="16"/>
    </row>
    <row r="9" spans="2:19" ht="29.25" customHeight="1" x14ac:dyDescent="0.25">
      <c r="B9" s="58"/>
      <c r="C9" s="76"/>
      <c r="D9" s="2"/>
      <c r="E9" s="58"/>
      <c r="F9" s="72"/>
      <c r="G9" s="2"/>
      <c r="H9" s="11" t="s">
        <v>26</v>
      </c>
      <c r="I9" s="19">
        <v>37973.25</v>
      </c>
      <c r="K9" s="38"/>
      <c r="L9" s="39"/>
      <c r="N9" s="59"/>
      <c r="O9" s="84"/>
    </row>
    <row r="10" spans="2:19" ht="29.25" customHeight="1" x14ac:dyDescent="0.25">
      <c r="B10" s="57" t="s">
        <v>35</v>
      </c>
      <c r="C10" s="73" t="s">
        <v>36</v>
      </c>
      <c r="D10" s="2"/>
      <c r="E10" s="57" t="s">
        <v>5</v>
      </c>
      <c r="F10" s="70">
        <v>1822364.43</v>
      </c>
      <c r="G10" s="2"/>
      <c r="H10" s="11" t="s">
        <v>27</v>
      </c>
      <c r="I10" s="19">
        <v>0</v>
      </c>
      <c r="K10" s="38"/>
      <c r="L10" s="39"/>
      <c r="N10" s="59" t="s">
        <v>13</v>
      </c>
      <c r="O10" s="84">
        <f>+I8</f>
        <v>1784391.18</v>
      </c>
      <c r="R10" s="92"/>
      <c r="S10" s="93"/>
    </row>
    <row r="11" spans="2:19" ht="29.25" customHeight="1" x14ac:dyDescent="0.25">
      <c r="B11" s="65"/>
      <c r="C11" s="74"/>
      <c r="D11" s="2"/>
      <c r="E11" s="65"/>
      <c r="F11" s="71"/>
      <c r="G11" s="2"/>
      <c r="H11" s="23" t="s">
        <v>28</v>
      </c>
      <c r="I11" s="18">
        <v>0</v>
      </c>
      <c r="K11" s="38"/>
      <c r="L11" s="39"/>
      <c r="N11" s="59"/>
      <c r="O11" s="84"/>
      <c r="R11" s="92"/>
      <c r="S11" s="93"/>
    </row>
    <row r="12" spans="2:19" ht="29.25" customHeight="1" x14ac:dyDescent="0.25">
      <c r="B12" s="65"/>
      <c r="C12" s="74"/>
      <c r="D12" s="2"/>
      <c r="E12" s="65"/>
      <c r="F12" s="71"/>
      <c r="G12" s="2"/>
      <c r="H12" s="11" t="s">
        <v>29</v>
      </c>
      <c r="I12" s="19">
        <v>0</v>
      </c>
      <c r="K12" s="38"/>
      <c r="L12" s="39"/>
      <c r="N12" s="59"/>
      <c r="O12" s="84"/>
      <c r="R12" s="92"/>
      <c r="S12" s="93"/>
    </row>
    <row r="13" spans="2:19" ht="29.25" customHeight="1" thickBot="1" x14ac:dyDescent="0.3">
      <c r="B13" s="66"/>
      <c r="C13" s="75"/>
      <c r="D13" s="2"/>
      <c r="E13" s="58"/>
      <c r="F13" s="72"/>
      <c r="G13" s="2"/>
      <c r="H13" s="41" t="s">
        <v>41</v>
      </c>
      <c r="I13" s="42">
        <v>0</v>
      </c>
      <c r="K13" s="38"/>
      <c r="L13" s="39"/>
      <c r="N13" s="59"/>
      <c r="O13" s="84"/>
      <c r="R13" s="92"/>
      <c r="S13" s="94"/>
    </row>
    <row r="14" spans="2:19" ht="9" customHeight="1" thickBot="1" x14ac:dyDescent="0.3">
      <c r="B14" s="43"/>
      <c r="C14" s="44"/>
      <c r="D14" s="2"/>
      <c r="E14" s="57" t="s">
        <v>11</v>
      </c>
      <c r="F14" s="55">
        <f>F10/F8*100%</f>
        <v>7.2894577199999991E-2</v>
      </c>
      <c r="G14" s="2"/>
      <c r="H14" s="4"/>
      <c r="I14" s="15"/>
      <c r="K14" s="49"/>
      <c r="L14" s="50"/>
      <c r="N14" s="59" t="s">
        <v>14</v>
      </c>
      <c r="O14" s="55">
        <f>O10/O8*100%</f>
        <v>9.4557039097335094E-2</v>
      </c>
    </row>
    <row r="15" spans="2:19" ht="39" customHeight="1" x14ac:dyDescent="0.25">
      <c r="B15" s="43"/>
      <c r="C15" s="44"/>
      <c r="D15" s="2"/>
      <c r="E15" s="58"/>
      <c r="F15" s="56"/>
      <c r="G15" s="2"/>
      <c r="H15" s="63" t="s">
        <v>20</v>
      </c>
      <c r="I15" s="64"/>
      <c r="K15" s="49"/>
      <c r="L15" s="50"/>
      <c r="N15" s="59"/>
      <c r="O15" s="56"/>
    </row>
    <row r="16" spans="2:19" ht="16.5" customHeight="1" x14ac:dyDescent="0.25">
      <c r="B16" s="43"/>
      <c r="C16" s="44"/>
      <c r="D16" s="2"/>
      <c r="E16" s="4"/>
      <c r="F16" s="5"/>
      <c r="G16" s="2"/>
      <c r="H16" s="59" t="s">
        <v>30</v>
      </c>
      <c r="I16" s="61">
        <f>+I8+I9+I10+I11+I13+I12</f>
        <v>1822364.43</v>
      </c>
      <c r="K16" s="49"/>
      <c r="L16" s="50"/>
      <c r="N16" s="8"/>
      <c r="O16" s="7"/>
    </row>
    <row r="17" spans="2:15" ht="41.25" customHeight="1" thickBot="1" x14ac:dyDescent="0.3">
      <c r="B17" s="43"/>
      <c r="C17" s="44"/>
      <c r="D17" s="2"/>
      <c r="E17" s="6"/>
      <c r="F17" s="7"/>
      <c r="G17" s="2"/>
      <c r="H17" s="60"/>
      <c r="I17" s="62"/>
      <c r="K17" s="49"/>
      <c r="L17" s="50"/>
      <c r="N17" s="11" t="s">
        <v>23</v>
      </c>
      <c r="O17" s="21" t="s">
        <v>45</v>
      </c>
    </row>
    <row r="18" spans="2:15" ht="54" customHeight="1" x14ac:dyDescent="0.25">
      <c r="B18" s="28"/>
      <c r="C18" s="27"/>
      <c r="D18" s="2"/>
      <c r="E18" s="6"/>
      <c r="F18" s="7"/>
      <c r="G18" s="2"/>
      <c r="H18" s="34"/>
      <c r="I18" s="35"/>
      <c r="K18" s="49"/>
      <c r="L18" s="50"/>
      <c r="N18" s="11" t="s">
        <v>37</v>
      </c>
      <c r="O18" s="21" t="s">
        <v>42</v>
      </c>
    </row>
    <row r="19" spans="2:15" ht="54" customHeight="1" x14ac:dyDescent="0.25">
      <c r="B19" s="28"/>
      <c r="C19" s="27"/>
      <c r="D19" s="2"/>
      <c r="E19" s="6"/>
      <c r="F19" s="7"/>
      <c r="G19" s="2"/>
      <c r="H19" s="34"/>
      <c r="I19" s="35"/>
      <c r="K19" s="49"/>
      <c r="L19" s="50"/>
      <c r="N19" s="20" t="s">
        <v>22</v>
      </c>
      <c r="O19" s="21" t="s">
        <v>46</v>
      </c>
    </row>
    <row r="20" spans="2:15" ht="33" customHeight="1" x14ac:dyDescent="0.25">
      <c r="B20" s="43"/>
      <c r="C20" s="44"/>
      <c r="D20" s="2"/>
      <c r="E20" s="45"/>
      <c r="F20" s="46"/>
      <c r="G20" s="2"/>
      <c r="H20" s="54"/>
      <c r="I20" s="53"/>
      <c r="K20" s="49"/>
      <c r="L20" s="50"/>
      <c r="N20" s="20" t="s">
        <v>40</v>
      </c>
      <c r="O20" s="21" t="s">
        <v>47</v>
      </c>
    </row>
    <row r="21" spans="2:15" ht="33.75" customHeight="1" thickBot="1" x14ac:dyDescent="0.3">
      <c r="B21" s="43"/>
      <c r="C21" s="44"/>
      <c r="D21" s="2"/>
      <c r="E21" s="47"/>
      <c r="F21" s="48"/>
      <c r="G21" s="2"/>
      <c r="H21" s="54"/>
      <c r="I21" s="53"/>
      <c r="K21" s="51"/>
      <c r="L21" s="52"/>
      <c r="N21" s="9" t="s">
        <v>21</v>
      </c>
      <c r="O21" s="22" t="s">
        <v>47</v>
      </c>
    </row>
    <row r="22" spans="2:15" ht="23.25" customHeight="1" thickBot="1" x14ac:dyDescent="0.3">
      <c r="B22" s="2"/>
      <c r="C22" s="2"/>
      <c r="D22" s="2"/>
      <c r="E22" s="2"/>
      <c r="F22" s="2"/>
      <c r="G22" s="2"/>
      <c r="H22" s="2"/>
      <c r="I22" s="2"/>
    </row>
    <row r="23" spans="2:15" ht="35.25" customHeight="1" thickBot="1" x14ac:dyDescent="0.3">
      <c r="B23" s="2"/>
      <c r="C23" s="2"/>
      <c r="D23" s="86" t="s">
        <v>4</v>
      </c>
      <c r="E23" s="87"/>
      <c r="F23" s="87" t="s">
        <v>3</v>
      </c>
      <c r="G23" s="87"/>
      <c r="H23" s="24" t="s">
        <v>5</v>
      </c>
      <c r="I23" s="25" t="s">
        <v>6</v>
      </c>
      <c r="K23" s="69" t="s">
        <v>48</v>
      </c>
      <c r="L23" s="103"/>
      <c r="M23" s="103"/>
      <c r="N23" s="104"/>
      <c r="O23" s="83"/>
    </row>
    <row r="24" spans="2:15" ht="72.75" customHeight="1" thickBot="1" x14ac:dyDescent="0.3">
      <c r="B24" s="33" t="s">
        <v>39</v>
      </c>
      <c r="C24" s="32" t="s">
        <v>38</v>
      </c>
      <c r="D24" s="88" t="s">
        <v>32</v>
      </c>
      <c r="E24" s="89"/>
      <c r="F24" s="90">
        <f>+F8</f>
        <v>25000000</v>
      </c>
      <c r="G24" s="91"/>
      <c r="H24" s="26">
        <f>+F10</f>
        <v>1822364.43</v>
      </c>
      <c r="I24" s="40">
        <f>+F14</f>
        <v>7.2894577199999991E-2</v>
      </c>
      <c r="K24" s="59" t="s">
        <v>49</v>
      </c>
      <c r="L24" s="98"/>
      <c r="M24" s="98"/>
      <c r="N24" s="98"/>
      <c r="O24" s="99"/>
    </row>
    <row r="25" spans="2:15" ht="51.75" customHeight="1" x14ac:dyDescent="0.25">
      <c r="B25" s="31"/>
      <c r="C25" s="28"/>
      <c r="D25" s="43"/>
      <c r="E25" s="43"/>
      <c r="F25" s="85"/>
      <c r="G25" s="85"/>
      <c r="H25" s="29"/>
      <c r="I25" s="30"/>
      <c r="K25" s="100" t="s">
        <v>50</v>
      </c>
      <c r="L25" s="101"/>
      <c r="M25" s="101"/>
      <c r="N25" s="101"/>
      <c r="O25" s="102"/>
    </row>
    <row r="26" spans="2:15" ht="51.75" customHeight="1" x14ac:dyDescent="0.25">
      <c r="B26" s="31"/>
      <c r="C26" s="28"/>
      <c r="D26" s="43"/>
      <c r="E26" s="43"/>
      <c r="F26" s="85"/>
      <c r="G26" s="85"/>
      <c r="H26" s="29"/>
      <c r="I26" s="30"/>
      <c r="K26" s="59" t="s">
        <v>51</v>
      </c>
      <c r="L26" s="98"/>
      <c r="M26" s="98"/>
      <c r="N26" s="98"/>
      <c r="O26" s="99"/>
    </row>
    <row r="27" spans="2:15" ht="66" customHeight="1" x14ac:dyDescent="0.25">
      <c r="B27" s="31"/>
      <c r="C27" s="28"/>
      <c r="D27" s="43"/>
      <c r="E27" s="43"/>
      <c r="F27" s="85"/>
      <c r="G27" s="85"/>
      <c r="H27" s="29"/>
      <c r="I27" s="30"/>
      <c r="K27" s="100" t="s">
        <v>52</v>
      </c>
      <c r="L27" s="101"/>
      <c r="M27" s="101"/>
      <c r="N27" s="101"/>
      <c r="O27" s="102"/>
    </row>
    <row r="28" spans="2:15" ht="51.75" customHeight="1" thickBot="1" x14ac:dyDescent="0.3">
      <c r="B28" s="31"/>
      <c r="C28" s="28"/>
      <c r="D28" s="43"/>
      <c r="E28" s="43"/>
      <c r="F28" s="85"/>
      <c r="G28" s="85"/>
      <c r="H28" s="29"/>
      <c r="I28" s="30"/>
      <c r="K28" s="95" t="s">
        <v>53</v>
      </c>
      <c r="L28" s="96"/>
      <c r="M28" s="96"/>
      <c r="N28" s="96"/>
      <c r="O28" s="97"/>
    </row>
    <row r="29" spans="2:15" ht="15" customHeight="1" x14ac:dyDescent="0.25">
      <c r="K29" s="17"/>
    </row>
    <row r="30" spans="2:15" x14ac:dyDescent="0.25">
      <c r="K30" s="17"/>
    </row>
  </sheetData>
  <mergeCells count="57">
    <mergeCell ref="R10:R13"/>
    <mergeCell ref="S10:S13"/>
    <mergeCell ref="K28:O28"/>
    <mergeCell ref="K26:O26"/>
    <mergeCell ref="K27:O27"/>
    <mergeCell ref="K23:O23"/>
    <mergeCell ref="K25:O25"/>
    <mergeCell ref="K24:O24"/>
    <mergeCell ref="D27:E27"/>
    <mergeCell ref="F27:G27"/>
    <mergeCell ref="D28:E28"/>
    <mergeCell ref="F28:G28"/>
    <mergeCell ref="D23:E23"/>
    <mergeCell ref="F23:G23"/>
    <mergeCell ref="D26:E26"/>
    <mergeCell ref="D25:E25"/>
    <mergeCell ref="D24:E24"/>
    <mergeCell ref="F26:G26"/>
    <mergeCell ref="F25:G25"/>
    <mergeCell ref="F24:G24"/>
    <mergeCell ref="O8:O9"/>
    <mergeCell ref="N8:N9"/>
    <mergeCell ref="O10:O13"/>
    <mergeCell ref="N10:N13"/>
    <mergeCell ref="O14:O15"/>
    <mergeCell ref="N14:N15"/>
    <mergeCell ref="B2:O2"/>
    <mergeCell ref="B3:O3"/>
    <mergeCell ref="B4:O4"/>
    <mergeCell ref="K7:L7"/>
    <mergeCell ref="N7:O7"/>
    <mergeCell ref="B10:B13"/>
    <mergeCell ref="E7:F7"/>
    <mergeCell ref="B7:C7"/>
    <mergeCell ref="H7:I7"/>
    <mergeCell ref="F10:F13"/>
    <mergeCell ref="E10:E13"/>
    <mergeCell ref="C10:C13"/>
    <mergeCell ref="F8:F9"/>
    <mergeCell ref="E8:E9"/>
    <mergeCell ref="C8:C9"/>
    <mergeCell ref="B8:B9"/>
    <mergeCell ref="B20:B21"/>
    <mergeCell ref="C20:C21"/>
    <mergeCell ref="E20:F21"/>
    <mergeCell ref="K14:L21"/>
    <mergeCell ref="I20:I21"/>
    <mergeCell ref="H20:H21"/>
    <mergeCell ref="F14:F15"/>
    <mergeCell ref="E14:E15"/>
    <mergeCell ref="B14:B15"/>
    <mergeCell ref="H16:H17"/>
    <mergeCell ref="I16:I17"/>
    <mergeCell ref="C14:C15"/>
    <mergeCell ref="C16:C17"/>
    <mergeCell ref="B16:B17"/>
    <mergeCell ref="H15:I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1" sqref="B1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11" t="s">
        <v>8</v>
      </c>
      <c r="B1" s="12">
        <v>26648782</v>
      </c>
    </row>
    <row r="2" spans="1:2" ht="38.25" x14ac:dyDescent="0.25">
      <c r="A2" s="11" t="s">
        <v>18</v>
      </c>
      <c r="B2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B8" sqref="B8"/>
    </sheetView>
  </sheetViews>
  <sheetFormatPr baseColWidth="10" defaultRowHeight="15" x14ac:dyDescent="0.25"/>
  <cols>
    <col min="1" max="1" width="34.42578125" bestFit="1" customWidth="1"/>
    <col min="2" max="2" width="14.140625" bestFit="1" customWidth="1"/>
  </cols>
  <sheetData>
    <row r="2" spans="1:2" x14ac:dyDescent="0.25">
      <c r="A2" s="57" t="s">
        <v>0</v>
      </c>
      <c r="B2" s="105">
        <v>25000000</v>
      </c>
    </row>
    <row r="3" spans="1:2" x14ac:dyDescent="0.25">
      <c r="A3" s="58"/>
      <c r="B3" s="106"/>
    </row>
    <row r="4" spans="1:2" x14ac:dyDescent="0.25">
      <c r="A4" s="57" t="s">
        <v>9</v>
      </c>
      <c r="B4" s="107">
        <v>1822364.43</v>
      </c>
    </row>
    <row r="5" spans="1:2" x14ac:dyDescent="0.25">
      <c r="A5" s="58"/>
      <c r="B5" s="108"/>
    </row>
    <row r="6" spans="1:2" x14ac:dyDescent="0.25">
      <c r="A6" s="57" t="s">
        <v>10</v>
      </c>
      <c r="B6" s="109">
        <v>7.2900000000000006E-2</v>
      </c>
    </row>
    <row r="7" spans="1:2" x14ac:dyDescent="0.25">
      <c r="A7" s="58"/>
      <c r="B7" s="110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dcmitype/"/>
    <ds:schemaRef ds:uri="http://schemas.openxmlformats.org/package/2006/metadata/core-properties"/>
    <ds:schemaRef ds:uri="efcf9931-6988-4c26-989d-90fd7d9d6177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2de3127d-b50e-4c29-b846-9213acea4d8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Sandra Méndez</cp:lastModifiedBy>
  <cp:lastPrinted>2024-02-08T14:40:05Z</cp:lastPrinted>
  <dcterms:created xsi:type="dcterms:W3CDTF">2023-02-11T22:01:01Z</dcterms:created>
  <dcterms:modified xsi:type="dcterms:W3CDTF">2024-02-08T22:22:55Z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