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0\Información Pública de Oficio\Administración\Diciembre\EDITABLE\"/>
    </mc:Choice>
  </mc:AlternateContent>
  <xr:revisionPtr revIDLastSave="0" documentId="13_ncr:1_{06D61FFA-1BF9-4BC6-B933-C157B798F310}" xr6:coauthVersionLast="45" xr6:coauthVersionMax="45" xr10:uidLastSave="{00000000-0000-0000-0000-000000000000}"/>
  <bookViews>
    <workbookView xWindow="-120" yWindow="-120" windowWidth="19440" windowHeight="15000" tabRatio="896" firstSheet="10" activeTab="10" xr2:uid="{00000000-000D-0000-FFFF-FFFF00000000}"/>
  </bookViews>
  <sheets>
    <sheet name="Numeral 2" sheetId="6" state="hidden" r:id="rId1"/>
    <sheet name="Numeral 3 RRHH" sheetId="8" state="hidden" r:id="rId2"/>
    <sheet name="Numeral 4 RRHH" sheetId="9" state="hidden" r:id="rId3"/>
    <sheet name="Numeral 11, Sub 18 " sheetId="17" state="hidden" r:id="rId4"/>
    <sheet name="Numeral 11, Bienes y servicios" sheetId="10" state="hidden" r:id="rId5"/>
    <sheet name="Numeral 12 Viajes Finan." sheetId="11" state="hidden"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r:id="rId11"/>
  </sheets>
  <externalReferences>
    <externalReference r:id="rId12"/>
  </externalReferences>
  <definedNames>
    <definedName name="_xlnm.Print_Area" localSheetId="4">'Numeral 11, Bienes y servicios'!$A$1:$K$348</definedName>
    <definedName name="_xlnm.Print_Area" localSheetId="3">'Numeral 11, Sub 18 '!$A$1:$K$27</definedName>
    <definedName name="_xlnm.Print_Area" localSheetId="6">'Numeral 14 Administración'!$A$1:$E$25</definedName>
    <definedName name="_xlnm.Print_Area" localSheetId="8">'Numeral 19 Administración'!$A$1:$I$23</definedName>
    <definedName name="_xlnm.Print_Area" localSheetId="0">'Numeral 2'!$A$40:$D$79,'Numeral 2'!$A$1:$E$34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 i="13" l="1"/>
  <c r="B307" i="10" l="1"/>
  <c r="B302" i="10"/>
  <c r="B297" i="10"/>
  <c r="B292" i="10"/>
  <c r="B287" i="10"/>
  <c r="B282" i="10"/>
  <c r="B277" i="10"/>
  <c r="B272" i="10"/>
  <c r="B267" i="10"/>
  <c r="B262" i="10"/>
  <c r="B257" i="10"/>
  <c r="B252" i="10"/>
  <c r="B227" i="10"/>
  <c r="B222" i="10"/>
  <c r="B247" i="10"/>
  <c r="B242" i="10"/>
  <c r="B237" i="10"/>
  <c r="B232" i="10"/>
  <c r="B217" i="10"/>
  <c r="B212" i="10"/>
  <c r="B207" i="10"/>
  <c r="B177" i="10"/>
  <c r="B172" i="10"/>
  <c r="B167" i="10"/>
  <c r="B162" i="10"/>
  <c r="B52" i="10"/>
  <c r="B47" i="10"/>
  <c r="B42" i="10"/>
  <c r="B37" i="10"/>
  <c r="B32" i="10"/>
  <c r="B27" i="10"/>
  <c r="B12" i="10"/>
  <c r="G16" i="16" l="1"/>
  <c r="B344" i="10" l="1"/>
  <c r="B197" i="10" l="1"/>
  <c r="B192" i="10"/>
  <c r="B187" i="10"/>
  <c r="B182" i="10"/>
  <c r="B202" i="10"/>
  <c r="B157" i="10"/>
  <c r="B137" i="10" l="1"/>
  <c r="B132" i="10"/>
  <c r="B127" i="10"/>
  <c r="B112" i="10"/>
  <c r="B122" i="10"/>
  <c r="B117" i="10"/>
  <c r="B107" i="10" l="1"/>
  <c r="B102" i="10"/>
  <c r="B97" i="10"/>
  <c r="B92" i="10"/>
  <c r="B87" i="10"/>
  <c r="B82" i="10"/>
  <c r="B22" i="10" l="1"/>
  <c r="B147" i="10" l="1"/>
  <c r="B77" i="10" l="1"/>
  <c r="B72" i="10"/>
  <c r="B67" i="10"/>
  <c r="B337" i="10" l="1"/>
  <c r="B332" i="10" l="1"/>
  <c r="B327" i="10"/>
  <c r="B322" i="10"/>
  <c r="B317" i="10"/>
  <c r="B312" i="10"/>
  <c r="B152" i="10" l="1"/>
  <c r="E18" i="13" l="1"/>
  <c r="A44" i="6"/>
  <c r="A3" i="10" s="1"/>
  <c r="A3" i="17" l="1"/>
  <c r="E19" i="13"/>
  <c r="E15" i="13"/>
  <c r="E20" i="13"/>
  <c r="E12" i="13"/>
  <c r="E22" i="13" s="1"/>
  <c r="B142" i="10"/>
  <c r="B62" i="10"/>
  <c r="B57" i="10"/>
  <c r="A7" i="17" l="1"/>
  <c r="A7" i="10" s="1"/>
  <c r="A6" i="17"/>
  <c r="A5" i="17"/>
  <c r="A2" i="17"/>
  <c r="B17" i="10" l="1"/>
  <c r="B342" i="10" l="1"/>
  <c r="A3" i="13"/>
  <c r="A3" i="14"/>
  <c r="A3" i="16"/>
  <c r="A3" i="2"/>
  <c r="A2" i="10"/>
  <c r="A43" i="6"/>
  <c r="A46" i="6"/>
  <c r="A5" i="10" l="1"/>
  <c r="A6" i="13" l="1"/>
  <c r="A6" i="14"/>
  <c r="A6" i="16"/>
  <c r="A6" i="2"/>
  <c r="A7" i="13" l="1"/>
  <c r="A7" i="14"/>
  <c r="A7" i="16"/>
  <c r="A7" i="2"/>
  <c r="A6" i="10"/>
  <c r="A47" i="6"/>
  <c r="A48" i="6" l="1"/>
  <c r="A8" i="2" l="1"/>
  <c r="A8" i="16" s="1"/>
  <c r="A8" i="14" s="1"/>
  <c r="A8" i="13" s="1"/>
</calcChain>
</file>

<file path=xl/sharedStrings.xml><?xml version="1.0" encoding="utf-8"?>
<sst xmlns="http://schemas.openxmlformats.org/spreadsheetml/2006/main" count="1975" uniqueCount="400">
  <si>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</si>
  <si>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</si>
  <si>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</si>
  <si>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</si>
  <si>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</si>
  <si>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</si>
  <si>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</si>
  <si>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</si>
  <si>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</si>
  <si>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</si>
  <si>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</si>
  <si>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</si>
  <si>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</si>
  <si>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</si>
  <si>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</si>
  <si>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</si>
  <si>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</si>
  <si>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</si>
  <si>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</si>
  <si>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</si>
  <si>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</si>
  <si>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</si>
  <si>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</si>
  <si>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</si>
  <si>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</si>
  <si>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</si>
  <si>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</si>
  <si>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</si>
  <si>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</si>
  <si>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</si>
  <si>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</si>
  <si>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</si>
  <si>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</si>
  <si>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</si>
  <si>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</si>
  <si>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</si>
  <si>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</si>
  <si>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</si>
  <si>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</si>
  <si>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</si>
  <si>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</si>
  <si>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</si>
  <si>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</si>
  <si>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</si>
  <si>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</si>
  <si>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</si>
  <si>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</si>
  <si>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</si>
  <si>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</si>
  <si>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</si>
  <si>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</si>
  <si>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</si>
  <si>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</si>
  <si>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</si>
  <si>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</si>
  <si>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</si>
  <si>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</si>
  <si>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</si>
  <si>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</si>
  <si>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</si>
  <si>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</si>
  <si>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</si>
  <si>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</si>
  <si>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</si>
  <si>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</si>
  <si>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</si>
  <si>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</si>
  <si>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</si>
  <si>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</si>
  <si>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</si>
  <si>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</si>
  <si>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</si>
  <si>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</si>
  <si>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</si>
  <si>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</si>
  <si>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</si>
  <si>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</si>
  <si>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</si>
  <si>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</si>
  <si>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</si>
  <si>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</si>
  <si>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</si>
  <si>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</si>
  <si>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</si>
  <si>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</si>
  <si>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</si>
  <si>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</si>
  <si>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</si>
  <si>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</si>
  <si>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</si>
  <si>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</si>
  <si>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</si>
  <si>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</si>
  <si>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</si>
  <si>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</si>
  <si>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</si>
  <si>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</si>
  <si>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</si>
  <si>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</si>
  <si>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</si>
  <si>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</si>
  <si>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</si>
  <si>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</si>
  <si>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</si>
  <si>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</si>
  <si>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</si>
  <si>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</si>
  <si>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</si>
  <si>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</si>
  <si>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</si>
  <si>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</si>
  <si>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</si>
  <si>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</si>
  <si>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</si>
  <si>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</si>
  <si>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</si>
  <si>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</si>
  <si>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</si>
  <si>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</si>
  <si>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</si>
  <si>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</si>
  <si>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</si>
  <si>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</si>
  <si>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Baja Veparaz</t>
  </si>
  <si>
    <t>Chimaltenango</t>
  </si>
  <si>
    <t>Chiquimula</t>
  </si>
  <si>
    <t>El Progreso</t>
  </si>
  <si>
    <t>Escuintla</t>
  </si>
  <si>
    <t>Huehuetenango</t>
  </si>
  <si>
    <t>Izabal</t>
  </si>
  <si>
    <t>Jalapa</t>
  </si>
  <si>
    <t>Jutiapa</t>
  </si>
  <si>
    <t>Petén</t>
  </si>
  <si>
    <t>Quetzaltenango</t>
  </si>
  <si>
    <t>Quiché</t>
  </si>
  <si>
    <t>Sacatepéquez</t>
  </si>
  <si>
    <t>San Marcos</t>
  </si>
  <si>
    <t>Santa Rosa</t>
  </si>
  <si>
    <t>Sololá</t>
  </si>
  <si>
    <t>Suchitepéquez</t>
  </si>
  <si>
    <t>Retalhuleu</t>
  </si>
  <si>
    <t>Totonicapán</t>
  </si>
  <si>
    <t>Zacapa</t>
  </si>
  <si>
    <t>6ta. Calle 1-76 Zona 4, Consejo Regional de Desarrollo, Cobán Alta Verapaz</t>
  </si>
  <si>
    <t>9a. Calle 3-40 Zona 1 Gobernación Departamental 2do. Nivel</t>
  </si>
  <si>
    <t>Oficina 4, 1er. Nivel de Gobernación Departamental, Huehuetenango</t>
  </si>
  <si>
    <t>Calle Tránsito Rojas A 6ta. Avenida Esquina zona 1 Barrio Chipilapa, Jalapa.</t>
  </si>
  <si>
    <t>Gobernación Departamental Calle La Ronda, Zona 1 frente al Parque Central Rossendo Santa Cruz, Jutiapa</t>
  </si>
  <si>
    <t>Edificio de Gobernación, frente al Parque Central de Flores, Petén</t>
  </si>
  <si>
    <t>Edificio Municipal, 0 avenida calle del Cementerio Jocotenango, Sacatepéquez</t>
  </si>
  <si>
    <t>14 Ave. Edificio Municipal Zona 3, San Marcos,San Marcos</t>
  </si>
  <si>
    <t>2do. Nivel Gobernación Departamental  Zacapa</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</si>
  <si>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</si>
  <si>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</si>
  <si>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</si>
  <si>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</si>
  <si>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</si>
  <si>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</si>
  <si>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</si>
  <si>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</si>
  <si>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Programa de Prevención y Erradicación de la Violencia Intrafamiliar -PROPEVI-</t>
  </si>
  <si>
    <t>Edificio de Gobernación, Barrio Las Joyas, frente al parque central del Municipio de Guastatoya</t>
  </si>
  <si>
    <t>Telefono: 2207-9400</t>
  </si>
  <si>
    <t>Dirección y Teléfonos  Sede Central</t>
  </si>
  <si>
    <t>Dirección: 4ta. Calle 7-37 zona 1, Guatemala</t>
  </si>
  <si>
    <t>Teléfono: 2207-9400</t>
  </si>
  <si>
    <t>151
ARRENDAMIENTO DE EDIFICIOS Y LOCALES</t>
  </si>
  <si>
    <t>153
ARRENDAMIENTO DE MÁQUINAS Y EQUIPOS DE OFICINA</t>
  </si>
  <si>
    <t>113
TELEFONÍA</t>
  </si>
  <si>
    <t>Terminado adjudicado</t>
  </si>
  <si>
    <t>Fecha del Contrato:</t>
  </si>
  <si>
    <t>EMPRESA ELECTRICA DE GUATEMALA SOCIEDAD ANONIMA</t>
  </si>
  <si>
    <t>111
ENERGÍA ELÉCTRICA</t>
  </si>
  <si>
    <t>TELECOMUNICACIONES DE GUATEMALA  SOCIEDAD ANONIMA</t>
  </si>
  <si>
    <t>Plazo del Contrato:</t>
  </si>
  <si>
    <t>No. Del Contrato:</t>
  </si>
  <si>
    <t>TOTAL</t>
  </si>
  <si>
    <t>3ra. Calle 9-77, zona 1 Guatemala</t>
  </si>
  <si>
    <t>Sede Central 4ta. Calle, 7-37 zona 1, Guatemala</t>
  </si>
  <si>
    <t>1035, 1036</t>
  </si>
  <si>
    <t>1040, 1041, 1042, 1043, 1044</t>
  </si>
  <si>
    <t>1050, 1051</t>
  </si>
  <si>
    <t>1039, 1060, 1061, 1062</t>
  </si>
  <si>
    <t>1025, 1026</t>
  </si>
  <si>
    <t>1030, 1031</t>
  </si>
  <si>
    <t>1020, 1021</t>
  </si>
  <si>
    <t>1015, 1016</t>
  </si>
  <si>
    <t>1070, 1071, 1072, 1073</t>
  </si>
  <si>
    <t xml:space="preserve">En gestión de arrendamiento, Zona 4 El Llanito Cuilapa, Santa Rosa, oficinas del MIDES por el momento </t>
  </si>
  <si>
    <t>En gestion (provisional SEGEPLAN, 6a. Avenida zona 1, Retalhuleu, parque central palacio departamental)</t>
  </si>
  <si>
    <t xml:space="preserve">TOTAL </t>
  </si>
  <si>
    <t>Responsable de Actualización de la información: Alma Griselda Pérez Cuc</t>
  </si>
  <si>
    <t>1090,  1092</t>
  </si>
  <si>
    <t xml:space="preserve">En gestión </t>
  </si>
  <si>
    <t>Gobernación Departamental de Chimaltenango, frente al parque central</t>
  </si>
  <si>
    <t xml:space="preserve">1era. Calle 6-21 zona 1, Totonicapan.  </t>
  </si>
  <si>
    <t>GARCIA TZUL DE NORATO HERMINIA LEONOR</t>
  </si>
  <si>
    <t>115
EXTRACCIÓN DE BASURA Y DESTRUCCIÓN DE DESECHOS SÓLIDOS</t>
  </si>
  <si>
    <t>NUMERAL 22 - COMPRAS DIRECTAS</t>
  </si>
  <si>
    <t>Departamento de Compras y Adquisiciones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</si>
  <si>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</si>
  <si>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</si>
  <si>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</si>
  <si>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</si>
  <si>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</si>
  <si>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</si>
  <si>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</si>
  <si>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</si>
  <si>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</si>
  <si>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</si>
  <si>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</si>
  <si>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</si>
  <si>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Alma Griselda Pérez Cuc</t>
  </si>
  <si>
    <t>01/01/2020 AL 31/12/2020</t>
  </si>
  <si>
    <t>ACTA ADMINISTRATIVA
3-2020</t>
  </si>
  <si>
    <t>09.enero.2020 Hora:09:16:27 a.m.</t>
  </si>
  <si>
    <t>13.enero.2020 Hora:10:40:02 a.m.</t>
  </si>
  <si>
    <t>ARRENDAMIENTO DE BIENES INMUEBLES  (Art.43 inciso e)</t>
  </si>
  <si>
    <t>COMPRA DE BAJA CUANTÍA (ART.43 INCISO A)</t>
  </si>
  <si>
    <t>COMPRA DIRECTA CON OFERTA ELECTRÓNICA (ART. 43 LCE INCISO B)</t>
  </si>
  <si>
    <t>PROCEDIMIENTOS REGULADOS POR EL ARTÍCULO 44 LCE (CASOS DE EXCEPCIÓN)</t>
  </si>
  <si>
    <t>ARREAGA JIMENEZ OSCAR RENE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</si>
  <si>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</si>
  <si>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</si>
  <si>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</si>
  <si>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</si>
  <si>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01/01/2020 
AL 
31/12/2020</t>
  </si>
  <si>
    <t>En gestión</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</si>
  <si>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</si>
  <si>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COMPAÑIA INTERNACIONAL DE PRODUCTOS Y SERVICIOS SOCIEDAD ANONIMA</t>
  </si>
  <si>
    <t>ACTA ADMINISTRATIVA
 13-2020.</t>
  </si>
  <si>
    <t>08.enero.2020 Hora:10:17:43 a.m.</t>
  </si>
  <si>
    <t>01/02/2020 AL 31/12/2020</t>
  </si>
  <si>
    <t>10.enero.2020 Hora:11:00:00 a.m.</t>
  </si>
  <si>
    <t>17.enero.2020 Hora:07:02:43 p.m.</t>
  </si>
  <si>
    <t>COMUNICACIONES METROPOLITANAS CABLECOLOR, SOCIEDAD ANONIMA</t>
  </si>
  <si>
    <t>ACTA ADMINISTRATIVA
 12-2020.</t>
  </si>
  <si>
    <t>08.enero.2020 Hora:10:31:50 a.m.</t>
  </si>
  <si>
    <t>17.enero.2020 Hora:07:20:09 p.m.</t>
  </si>
  <si>
    <t>156
ARRENDAMIENTO DE OTRAS MÁQUINAS Y EQUIPO</t>
  </si>
  <si>
    <t>NIVELES Y FRECUENCIAS SOCIEDAD ANONIMA</t>
  </si>
  <si>
    <t>VITATRAC SOCIEDAD ANONIMA</t>
  </si>
  <si>
    <t>165
MANTENIMIENTO Y REPARACIÓN DE MEDIOS DE TRANSPORTE</t>
  </si>
  <si>
    <t>NO APLICA LEY DE CONTRATACIONES DEL ESTADO</t>
  </si>
  <si>
    <t>415
VACACIONES PAGADAS POR RETIRO</t>
  </si>
  <si>
    <t xml:space="preserve">SERVICIO DE ENERGÍA ELÉCTRICA CONTADOR S41877; CONTADOR T29105; CONTADOR S63158; CONTADOR S47946 </t>
  </si>
  <si>
    <t>SERVICIO DE EXTRACCIÓN DE BASURA, EN LAS INSTALACIONES  DE LA SECRETARÍA PRESIDENCIAL DE LA MUJER</t>
  </si>
  <si>
    <t>SERVICIO DE TELEFONÍA FIJA PARA LA SECRETARÍA PRESIDENCIAL DE LA MUJER Y PARA EL PROGRAMA DE PREVENCIÓN Y ERRADICACIÓN DE LA VIOLENCIA INTRAFAMILIAR -PROPEVI-</t>
  </si>
  <si>
    <t>SERVICIO DE ENLACE DE INTERNET CORPORATIVO Y ENLACE DEDICADO DE DATOS (PUNTO A PUNTO), PARA LA SECRETARÍA PRESIDENCIAL DE LA MUJER</t>
  </si>
  <si>
    <t xml:space="preserve">SERVICIO DE ARRENDAMIENTO DE 4 FOTOCOPIADORAS MULTIFUNCIONALES PARA IMPRESIONES, REPRODUCCIONES Y ESCANEO DE DOCUMENTOS, PARA LA SECRETARÍA PRESIDENCIAL DE LA MUJER. </t>
  </si>
  <si>
    <r>
      <rPr>
        <b/>
        <sz val="14"/>
        <color theme="1"/>
        <rFont val="Calibri"/>
        <family val="2"/>
        <scheme val="minor"/>
      </rPr>
      <t xml:space="preserve">Elaborado: </t>
    </r>
    <r>
      <rPr>
        <sz val="14"/>
        <color theme="1"/>
        <rFont val="Calibri"/>
        <family val="2"/>
        <scheme val="minor"/>
      </rPr>
      <t xml:space="preserve"> Alma Griselda Pérez Cuc</t>
    </r>
  </si>
  <si>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</si>
  <si>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</si>
  <si>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</si>
  <si>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</si>
  <si>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t>114
CORREOS Y TELEGRAFOS</t>
  </si>
  <si>
    <t>CARGO EXPRESO, SOCIEDAD ANONIMA</t>
  </si>
  <si>
    <r>
      <rPr>
        <b/>
        <sz val="16"/>
        <color theme="1"/>
        <rFont val="Calibri"/>
        <family val="2"/>
        <scheme val="minor"/>
      </rPr>
      <t xml:space="preserve">Aprobado: </t>
    </r>
    <r>
      <rPr>
        <sz val="16"/>
        <color theme="1"/>
        <rFont val="Calibri"/>
        <family val="2"/>
        <scheme val="minor"/>
      </rPr>
      <t xml:space="preserve"> </t>
    </r>
  </si>
  <si>
    <t xml:space="preserve">Sub director (a):  Geovana Lissette Quiñonez Mendoza </t>
  </si>
  <si>
    <t>211
ALIMENTOS PARA PERSONAS</t>
  </si>
  <si>
    <t>413
INDEMNIZACIONES AL PERSONAL</t>
  </si>
  <si>
    <t>-</t>
  </si>
  <si>
    <t>No se cuenta con sede departamental</t>
  </si>
  <si>
    <t xml:space="preserve">Nota:  A partir del 01/09/2020 se rescindieron los contratos de Arrendamiento de las Sedes departamentales de la Secretaría Presidencial de la Mujer en los departamentos de: Sololá, Chiquimula, Suchitepéquez, Quetzaltenango e Izabal, derivado a que no se cuenta con personal en dichas instalaciones, por lo que se vio en la necesidad de prescindir  del servicio de Arrendamiento de Bien Inmueble. </t>
  </si>
  <si>
    <t>Nota: Las Sedes departamentales de la Secretaría Presidencial de la Mujer, no cuentan con teléfono institucional.</t>
  </si>
  <si>
    <t>199
OTROS SERVICIOS</t>
  </si>
  <si>
    <t>261
ELEMENTOS Y COMPUESTOS QUÍMICOS</t>
  </si>
  <si>
    <t>ARRENDAMIENTO DE EQUIPO</t>
  </si>
  <si>
    <t>SERVICIO DE ARRENDAMIENTO DE 4 FOTOCOPIADORAS MULTIFUNCIONALES PARA IMPRESIONES, REPRODUCCIONES Y ESCANEO DE DOCUMENTOS, PARA LA SECRETARÍA PRESIDENCIAL DE LA MUJER.</t>
  </si>
  <si>
    <t>01/02/2020
AL
31/12/2020</t>
  </si>
  <si>
    <t>LA SECRETARÍA PRESIDENCIAL DE LA MUJER, CARECE DE EQUIPOS DESTINADOS PARA  FOTOCOPIADORAS MULTIFUNCIONALES PARA IMPRESIONES, REPRODUCCIONES Y ESCANEO DE DOCUMENTOS.</t>
  </si>
  <si>
    <t xml:space="preserve">CONTRATO DA-04-2020 </t>
  </si>
  <si>
    <t>01.septiembre.2020 Hora:03:01:24 p.m.</t>
  </si>
  <si>
    <t>01.septiembre.2020 Hora:03:14:14 p.m.</t>
  </si>
  <si>
    <t>CORPORACION PENTAGONO ALMACENES, SOCIEDAD ANONIMA</t>
  </si>
  <si>
    <t>158
DERECHOS DE BIENES INTANGIBLES</t>
  </si>
  <si>
    <t>SERVICIO DE ALQUILER DE DOS EQUIPOS DE RADIOCOMUNICACIÓN, PARA LA SECRETARÍA PRESIDENCIAL DE LA MUJER, PERÍODO NOVIEMBRE 2020</t>
  </si>
  <si>
    <t>COMUNICACIONES CELULARES, SOCIEDAD ANONIMA</t>
  </si>
  <si>
    <t>LUNA AGUILAR DE SANTOS LEISY EDITH</t>
  </si>
  <si>
    <t>MENDEZ TUBAC ANDREA ESTEFANIA</t>
  </si>
  <si>
    <t>JIMENEZ JAUREGUI KARLA DELFINA</t>
  </si>
  <si>
    <t>MONROY MONTENEGRO MYNOR GREGORIO</t>
  </si>
  <si>
    <t>REYES REYES NANCY KARINA</t>
  </si>
  <si>
    <t>DARDON LOPEZ RAMIRO ALEXANDER</t>
  </si>
  <si>
    <t>CORPORACION PENTAGONO ALMACENES, SOCIEDAD ANÓNIMA</t>
  </si>
  <si>
    <t>G. Y C. SOCIEDAD ANÓNIMA</t>
  </si>
  <si>
    <t>SEXTEO, SOCIEDAD ANÓNIMA</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</si>
  <si>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</si>
  <si>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</si>
  <si>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</si>
  <si>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 xml:space="preserve"> CONTRATO ADMINISTRATIVO DA-4-2020 </t>
  </si>
  <si>
    <t>DEL 01-01-2020 AL 31-12-2020</t>
  </si>
  <si>
    <t>BIEN INMUEBLE PARA LAS OFICINAS DEL PROGRAMA DE PREVENCIÓN Y ERRADICACIÓN DE LA VIOLENCIA INTRAFAMILIAR -PROPEVI.</t>
  </si>
  <si>
    <t>EL BIEN INMUEBLE QUE OCUPA LA SECRETARÍA PRESIDENCIAL DE LA MUJER COMO OFICINAS CENTRALES, NO CUENTA CON ESPACIO SUFICIENTE, PARA EL FUNCIONAMIENTO DEL PROGRAMA DE PREVENCIÓN Y ERRADICACIÓN DE LA VIOLENCIA INTRAFAMILIAR -PROPEVI-, POR LO QUE SE VIO EN LA NECESIDAD DE ARRENDAR UN BIEN INMUEBLE  QUE PROPORCIONE LO NECESARIO PARA  SU FUNCIONAMIENTO.</t>
  </si>
  <si>
    <t xml:space="preserve"> CONTRATO ADMINISTRATIVO DA-5-2019 </t>
  </si>
  <si>
    <t>BIEN INMUEBLE PARA USO DE LAS INSTALACIONES DE LA SECRETARÍA PRESIDENCIAL DE LA MUJER -SEPREM-</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</si>
  <si>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t>
  </si>
  <si>
    <t>Mes de Actualización: Diciembre 2020</t>
  </si>
  <si>
    <t>PÓLIZA DE SEGURO CONTRA TODO DAÑO O PÉRDIDA PARCIAL O TOTAL, PARA LOS VEHÍCULOS QUE SE ENCUENTRAN AL SERVICIO DE LA SECRETARÍA PRESIDENCIAL DE LA MUJER Y DE ESTA FORMA GARANTIZAR LA SEGURIDAD DE LOS VEHÍCULOS, CON VIGENCIA DEL 20/12/2020 AL 20/12/2021.</t>
  </si>
  <si>
    <t>ASEGURADORA LA CEIBA SOCIEDAD ANONIMA</t>
  </si>
  <si>
    <t>191
PRIMAS Y GASTOS DE SEGUROS Y FIANZAS</t>
  </si>
  <si>
    <t>ADQUISICIÓN DIRECTA POR AUSENCIA DE OFERTA (ART. 32 LCE)</t>
  </si>
  <si>
    <t>ARRENDAMIENTO DE BIEN INMUEBLE PARA LA OFICINA DE LA SEDE DEPARTAMENTAL DE LA SECRETARÍA PRESIDENCIAL DE LA MUJER, EN EL DEPARTAMENTO DE TOTONICAPAN, PERIODO DICIEMBRE 2020.</t>
  </si>
  <si>
    <t>ARRENDAMIENTO DE UNA BODEGA, PARA RESGUARDAR EL ARCHIVO INSTITUCIONAL, BIENES DE INVENTARIOS, INSUMOS Y SUMINISTROS DE ALMACÉN DE LA SECRETARÍA PRESIDENCIAL DE LA MUJER, PERÍODO DICIEMBRE 2020</t>
  </si>
  <si>
    <t>ARRENDAMIENTO DE BIEN INMUEBLE PARA EL FUNCIONAMIENTO DE LAS OFICINAS DEL PROGRAMA DE PREVENCIÓN Y ERRADICACIÓN DE LA VIOLENCIA INTRAFAMILIAR -PROPEVI-, PERIODO ENERO A OCTUBRE 2020, SEGÚN CONTRATO DA-05-2020 Y ACUERDO AC-134-2020.</t>
  </si>
  <si>
    <t xml:space="preserve">CONTRATO DA-05-2020 </t>
  </si>
  <si>
    <t>SEXTEO, SOCIEDAD ANONIMA</t>
  </si>
  <si>
    <t>ARRENDAMIENTO DE BIEN INMUEBLE PARA EL FUNCIONAMIENTO DE LAS OFICINAS DEL PROGRAMA DE PREVENCIÓN Y ERRADICACIÓN DE LA VIOLENCIA INTRAFAMILIAR -PROPEVI-, PERIODO NOVIEMBRE 2020, SEGÚN CONTRATO DA-05-2020 Y ACUERDO AC-134-2020.</t>
  </si>
  <si>
    <t>ARRENDAMIENTO DE BIEN INMUEBLE PARA EL FUNCIONAMIENTO DE LAS OFICINAS DEL PROGRAMA DE PREVENCIÓN Y ERRADICACIÓN DE LA VIOLENCIA INTRAFAMILIAR -PROPEVI-, PERIODO DICIEMBRE 2020, SEGÚN CONTRATO DA-05-2020 Y ACUERDO AC-134-2020.</t>
  </si>
  <si>
    <t xml:space="preserve">CONTRATO DA-06-2020 </t>
  </si>
  <si>
    <t>ARRENDAMIENTO DE BIEN INMUEBLE PARA LAS OFICINAS CENTRALES DE LA SECRETARÍA PRESIDENCIAL DE LA MUJER -SEPREM-, PERIODO ENERO A NOVIEMBRE 2020, SEGÚN CONTRATO DA-06-2020 Y ACUERDO AC-143-2020.</t>
  </si>
  <si>
    <t>G. Y C.  SOCIEDAD ANONIMA</t>
  </si>
  <si>
    <t>ARRENDAMIENTO DE BIEN INMUEBLE PARA LAS OFICINAS CENTRALES DE LA SECRETARÍA PRESIDENCIAL DE LA MUJER -SEPREM-, PERIODO DICIEMBRE 2020, SEGÚN CONTRATO DA-06-2020 Y ACUERDO AC-143-2020.</t>
  </si>
  <si>
    <t>SERVICIO DE ARRENDAMIENTO DE 4 FOTOCOPIADORAS MULTIFUNCIONALES PARA IMPRESIONES, REPRODUCCIONES Y ESCANEO DE DOCUMENTOS, PARA LA SECRETARÍA PRESIDENCIAL DE LA MUJER. CORRESPONDIENTE AL MES DE DICIEMBRE 2020.</t>
  </si>
  <si>
    <t>SERVICIO DE ENLACE DE INTERNET CORPORATIVO Y ENLACE DEDICADO DE DATOS (PUNTO A PUNTO), PARA LA SECRETARÍA PRESIDENCIAL DE LA MUJER, CORRESPONDIENTE AL MES DE DICIEMBRE 2020</t>
  </si>
  <si>
    <t>ALIMENTACION REUNIONES DE ELECCIÓN DE REPRESENTANTES DE ORGANIZACIONES DE MUJERES ANTE CODEDE, EL 05/10/2020 EN BARBERENA, SANTA ROSA.</t>
  </si>
  <si>
    <t>CANCHAS DEPORTIVAS D'VOLEA SOCIEDAD ANONIMA</t>
  </si>
  <si>
    <t>COMPRA DE 10 PORTABANNER QUE SERÁN UTILIZADOS PARA POSICIONAR LA IMAGEN INSTITUCIONAL DE LA SECRETARIA PRESIDENCIAL DE LA MUJER EN LAS DIFERENTES ACTIVIDADES.</t>
  </si>
  <si>
    <t>MEGA GRAFICAS DE CENTROAMERICA, SOCIEDAD ANONIMA</t>
  </si>
  <si>
    <t>284
ESTRUCTURAS METÁLICAS ACABADAS</t>
  </si>
  <si>
    <t>COMPRA DE 4000 UNIDADES DE ALCOHOL GEL EN PRESENTACION DE 50ML QUE SERÁN DISTRIBUIDOS A LOS Y LAS PARTICIPANTES DURANTE LA CAMPAÑA DEL 25 DE NOVIEMBRE "DÍA INTERNACIONAL DE LA ELIMINACIÓN DE LA VIOLENCIA CONTRA LA MUJER" POR PARTE DE LA SECRETARIA PRESIDENCIAL DE LA MUJER.</t>
  </si>
  <si>
    <t>ROMERO RODRIGUEZ MARIA EVELYN</t>
  </si>
  <si>
    <t>ALIMENTACIÓN AL PERSONAL DE SEPREM QUE PARTICIPARON EN LA ACTIVIDAD "CULMINACIÓN DEL PLAN ANUAL DE CAPACITACIÓN Y FORMACIÓN DE PERSONAL 2020 EN EL MARCO DE LA CONMEMORACIÓN DEL DÍA INTERNACIONAL DE LA NO VIOLENCIA CONTRA LA MUJER, EN GUATEMALA EL 25/11/2020.</t>
  </si>
  <si>
    <t>MOREIRA GONZALEZ ALEIDA DEL PILAR</t>
  </si>
  <si>
    <t>ALIMENTACION REUNIONES DE ELECCIÓN DE REPRESENTANTES DE ORGANIZACIONES DE MUJERES ANTE CODEDE, EL 06/10/2020 EN QUETZALTENANGO.</t>
  </si>
  <si>
    <t>HOTEL S &amp; J BELLA LUNA, SOCIEDAD ANONIMA</t>
  </si>
  <si>
    <t>ALIMENTACIÓN Y HOSPEDAJE REUNIÓN CON EQUIPO TÉCNICO Y ADMINISTRATIVO PARA FACILITAR LINEAMIENTOS INSTITUCIONALES EN EL MARCO DE LA TERRITORIALIZACIÓN DE LA PNPDIM Y CPEG ARTICULADO AL CONTROL DE CONVENCIONALIDAD, LINEAMIENTOS DE POLÍTICAS, PLANIFICACIÓN Y PRESUPUESTO, GUATEMALA DEL 16 AL 20/11/2020.</t>
  </si>
  <si>
    <t>INMOBILIARIA PUERTA DORADA, SOCIEDAD ANONIMA</t>
  </si>
  <si>
    <t>ALIMENTACION REUNIONES DE ELECCIÓN DE REPRESENTANTES DE ORGANIZACIONES DE MUJERES ANTE CODEDE, EL 06/10/2020 EN ANTIGUA GUATEMALA, SACATEPEQUEZ.</t>
  </si>
  <si>
    <t>HOTELES SOCIEDAD ANONIMA</t>
  </si>
  <si>
    <t>RENOVACIÓN DEL SERVICIO DE LICENCIAMIENTO DE SEGURIDAD DE RED, CORTA FUEGOS (FIREWALL), QUE PROPORCIONA PROTECCIÓN DE ATAQUES A LA RED DE COMPUTADORAS PROPIEDAD DE LA SEPREM. PERIODO DEL 12/12/2020 AL 11/12/2021.</t>
  </si>
  <si>
    <t>SISTECO, SOCIEDAD ANONIMA</t>
  </si>
  <si>
    <t>ALIMENTACION REUNIONES DE ELECCIÓN DE REPRESENTANTES DE ORGANIZACIONES DE MUJERES ANTE CODEDE, EL 02/10/2020 EN JUTIAPA.</t>
  </si>
  <si>
    <t>DUQUE VILLAGRAN EDWIN RAUL</t>
  </si>
  <si>
    <t>COMPRA DE 29 GALONES DE ALCOHOL ETILICO, PARA ABASTECER EL ALMACEN Y SER ENTREGADO AL PERSONAL DE LA SECRETARÍA PRESIDENCIAL DE LA MUJER, COMO MEDIDA DE PREVENCIÓN DERIVADO AL COVID-19.</t>
  </si>
  <si>
    <t>PÉREZ LUX JUSTO RUFINO</t>
  </si>
  <si>
    <t>COMPRA DE INSUMOS DE CAFETERÍA PARA ABASTECER EL ALMACEN Y ASI SUMINISTRAR A LAS DIFERENTES DIRECCIONES DE LA SECRETARÍA PRESIDENCIAL DE LA MUJER.</t>
  </si>
  <si>
    <t>PROVALES, SOCIEDAD ANONIMA</t>
  </si>
  <si>
    <t>SERVICIO DE MENSAJERÍA PARA EL ENVIÓ Y TRASLADO DE CORRESPONDENCIA DE DOCUMENTOS A LAS SEDES DEPARTAMENTALES DE LA SECRETARÍA PRESIDENCIAL DE LA MUJER Y VICEVERSA, PERIODO NOVIEMBRE 2020.</t>
  </si>
  <si>
    <t>SERVICIO DE REPARACIÓN CON EL FIN DE MANTENER EN BUEN FUNCIONAMIENTO ADECUADO EL VEHÍCULO PICK UP MARCA: TOYOTA, LINEA: HILUX MODELO 2008, PLACA O-218BBJ, PROPIEDAD DE LA SECRETARÍA PRESIDENCIAL DE LA MUJER.</t>
  </si>
  <si>
    <t>ALIMENTACION REUNIONES DE ELECCIÓN DE REPRESENTANTES DE ORGANIZACIONES DE MUJERES ANTE CODEDE, EL 08/10/2020 EN GUATEMALA.</t>
  </si>
  <si>
    <t>SERVICIO DE TELEFONIA MOVIL (VOZ, SMS E INTERNET), PARA LA SUBSECRETARIA PRESIDENCIAL DE LA MUJER DE LA SECRETARÍA PRESIDENCIAL DE LA MUJER, PARA EL DESARROLLO ADECUADO DE LAS ACTIVIDADES Y TAREAS INSTITUCIONALES EN EL CUMPLIMIENTO DE SUS FUNCIONES, PERIODO NOVIEMBRE 2020.</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</si>
  <si>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</si>
  <si>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t>ADQUISICIÓN DE 4000 MASCARILLAS KN95 QUE SERÁN DISTRIBUIDAS A LOS Y LAS PARTICIPANTES DURANTE LA CAMPAÑA DEL 25 DE NOVIEMBRE "DÍA INTERNACIONAL DE LA ELIMINACIÓN DE LA VIOLENCIA CONTRA LA MUJER" POR PARTE DE LA SECRETARIA PRESIDENCIAL DE LA MUJER.</t>
  </si>
  <si>
    <t>295
ÚTILES MENORES, SUMINISTROS E INSTRUMENTAL MÉDICO-QUIRÚRGICOS, DE LABORATORIO Y CUIDADO DE LA SALUD</t>
  </si>
  <si>
    <t>VELASQUEZ ALVARADO BASILIO DE JESUS</t>
  </si>
  <si>
    <t>PAGO DE 16 DÍAS DE VACACIONES A MARCO ANTONIO GARCIA, POR FALLECIMIENTO DE CLARA LUZ VELASQUEZ BAJAN DE GARCÍA, EX SERVIDORA DE LA DIRECCIÓN ADMINISTRATIVA DE LA SECRETARÍA PRESIDENCIAL DE LA MUJER, SEGÚN ACUERDO INTERNO No. SPM-RRHH-E-011-009-2020 Y DICTAMEN DAJ-2020-01426 EMITIDA POR LA ONSEC.</t>
  </si>
  <si>
    <t>GARCIA  MARCO ANTONIO</t>
  </si>
  <si>
    <t>PAGO DE 17 DÍAS DE VACACIONES A ANDREA ESTEFANIA MENDEZ TUBAC, CORRESPONDIENTE AL PERIODO LABORADO DEL 02/01/2020 AL 12/11/2020.</t>
  </si>
  <si>
    <t>PAGO DE 17 DÍAS DE VACACIONES A KARLA DELFINA JIMENEZ JAUREGUI, CORRESPONDIENTE AL PERIODO LABORADO DEL 02/01/2020 AL 12/11/2020.</t>
  </si>
  <si>
    <t>PAGO DE 17 DÍAS DE VACACIONES A MYNOR GREGORIO MONROY MONTENEGRO, CORRESPONDIENTE AL PERIODO LABORADO DEL 02/01/2020 AL 12/11/2020.</t>
  </si>
  <si>
    <t>PAGO DE 17 DÍAS DE VACACIONES A NANCY KARINA REYES REYES, CORRESPONDIENTE AL PERIODO LABORADO DEL 02/01/2020 AL 12/11/2020.</t>
  </si>
  <si>
    <t>PAGO DE 17 DÍAS DE VACACIONES A RAMIRO ALEXANDER DARDON LOPEZ, CORRESPONDIENTE AL PERIODO LABORADO DEL 02/01/2020 AL 12/11/2020.</t>
  </si>
  <si>
    <t>PAGO DE AYUDA PARA FUNERALES A LESBIA LISSETTE GARCÍA VELASQUEZ POR FALLECIMIENTO DE CLARA LUZ VELASQUEZ BAJAN DE GARCÍA, EX SERVIDORA DE LA DIRECCIÓN ADMINISTRATIVA DE LA SECRETARÍA PRESIDENCIAL DE LA MUJER, ACUERDO INTERNO No. SPM-RRHH-E-011-009-2020 Y DICTAMEN DAJ-2020-01426 EMITIDA POR LA ONSEC.</t>
  </si>
  <si>
    <t>411
AYUDA PARA FUNERALES</t>
  </si>
  <si>
    <t>GARCÍA VELÁSQUEZ LESBIA LISSETTE</t>
  </si>
  <si>
    <t>PAGO DE INDEMNIZACIÓN A LEISY EDITH LUNA AGUILAR DE SANTOS, CORRESPONDIENTE AL PERIODO LABORADO DEL 15/06/2015 AL 21/10/2020.</t>
  </si>
  <si>
    <t>PAGO DE INDEMNIZACIÓN PERIODO DEL 01/03/2016 AL 15/12/2020 Y PAGO DE 37 DÍAS DE VACACIONES PERIODO DEL 01/01/2019 AL 15/12/2020 A LOURDES MARÍA LIMA CHACÓN.</t>
  </si>
  <si>
    <t>LIMA CHACON LOURDES MARIA</t>
  </si>
  <si>
    <t>PAGO DE INDEMNIZACIÓN PERIODO DEL 01/08/2016 AL 03/11/2020 Y PAGO DE 17 DÍAS DE VACACIONES PERIODO DEL 01/01/2020 AL 03/11/2020 A LILIANA NINETT ARRIAGA DE PAZ DE CHOCOCHIC.</t>
  </si>
  <si>
    <t>ARRIAGA DE PAZ DE CHOCOCHIC LILIANA NINETT</t>
  </si>
  <si>
    <t>PAGO DE INDEMNIZACIÓN PERIODO DEL 01/10/2013 AL 12/11/2020 Y PAGO DE 35 DÍAS DE VACACIONES PERIODO DEL 01/01/2019 AL 12/11/2020 A HEIDY VALDES DIAS DE BATLLE.</t>
  </si>
  <si>
    <t>VALDEZ DIAZ HEIDY</t>
  </si>
  <si>
    <t>PAGO DE INDEMNIZACIÓN PERIODO DEL 01/10/2013 AL 15/11/2020 Y PAGO DE 17 DÍAS DE VACACIONES PERIODO DEL 01/01/2020 AL 15/11/2020 A EVELYN LUCRECIA VELASQUEZ OSCAR.</t>
  </si>
  <si>
    <t>VELASQUEZ OSCAR EVELYN LUCRECIA</t>
  </si>
  <si>
    <t>PAGO DE INDEMNIZACIÓN PERIODO DEL 02/01/2020 AL 12/11/2020 Y PAGO DE 17 DÍAS DE VACACIONES PERIODO DEL 02/01/2020 AL 12/11/2020 A OVILIA PELICO XILOJ DE HERNANDEZ.</t>
  </si>
  <si>
    <t>PELICO XILOJ DE HERNANDEZ OVILIA</t>
  </si>
  <si>
    <t>PAGO DE INDEMNIZACIÓN PERIODO DEL 02/01/2020 AL 15/12/2020 Y PAGO DE 19 DÍAS DE VACACIONES PERIODO DEL 02/01/2020 AL 15/12/2020 A NELLI ANGELITA MONNEY DE LEÓN.</t>
  </si>
  <si>
    <t>MONNEY DE LEON NELLI ANGELITA</t>
  </si>
  <si>
    <t>PAGO DE INDEMNIZACIÓN PERIODO DEL 02/09/2013 AL 12/11/2020 Y PAGO DE 24 DÍAS DE VACACIONES PERIODO DEL 01/01/2019 AL 12/11/2020 A MAYRA CRISTINA LÓPEZ MOLINA DE CAXAJ.</t>
  </si>
  <si>
    <t>LOPEZ MOLINA DE CAXAJ MAYRA CRISTINA</t>
  </si>
  <si>
    <t>PAGO DE INDEMNIZACIÓN PERIODO DEL 02/09/2013 AL 12/11/2020 Y PAGO DE 25 DÍAS DE VACACIONES PERIODO DEL 01/01/2019 AL 12/11/2020 A BYRON JOEL HERNANDEZ LEIVA.</t>
  </si>
  <si>
    <t>HERNÁNDEZ LEÍVA BYRON JOEL</t>
  </si>
  <si>
    <t>PAGO DE INDEMNIZACIÓN PERIODO DEL 02/09/2013 AL 12/11/2020 Y PAGO DE 27 DÍAS DE VACACIONES PERIODO DEL 01/01/2019 AL 12/11/2020 A MARÍA DE LOS ANGELES VALENZUELA ALVAREZ.</t>
  </si>
  <si>
    <t>VALENZUELA ALVAREZ MARIA DE LOS ANGELES</t>
  </si>
  <si>
    <t>PAGO DE INDEMNIZACIÓN PERIODO DEL 02/09/2013 AL 15/12/2020 Y PAGO DE 24 DÍAS DE VACACIONES PERIODO DEL 01/01/2019 AL 15/12/2020 A RAUL ERNESTO LÓPEZ RIVERA.</t>
  </si>
  <si>
    <t>LOPEZ RIVERA RAUL ERNESTO</t>
  </si>
  <si>
    <t>PAGO DE INDEMNIZACIÓN PERIODO DEL 18/08/2014 AL 14/10/2020 Y PAGO DE 28 DÍAS DE VACACIONES PERIODO DEL 01/01/2019 AL 14/10/2020 A ZULY JUDITH PEREZ PEREZ.</t>
  </si>
  <si>
    <t>PEREZ PEREZ ZULY JUDITH</t>
  </si>
  <si>
    <t>PAGO DE PRESTACIONES POSTUMAS A MARCO ANTONIO GARCIA, POR FALLECIMIENTO DE CLARA LUZ VELASQUEZ BAJAN DE GARCÍA, EX SERVIDORA DE LA DIRECCIÓN ADMINISTRATIVA DE LA SECRETARÍA PRESIDENCIAL DE LA MUJER, SEGÚN ACUERDO INTERNO No. SPM-RRHH-E-011-009-2020  Y DICTAMEN DAJ-2020-01426 EMITIDA POR LA ONSEC.</t>
  </si>
  <si>
    <t>412
PRESTACIONES PÓSTUMAS</t>
  </si>
  <si>
    <t>VIÁTICOS REUNIÓN CON EQUIPO TÉCNICO Y ADMINISTRATIVO PARA FACILITAR LINEAMIENTOS INSTITUCIONALES EN EL MARCO DE LA TERRITORIALIZACIÓN DE LA PNPDIM Y CPEG ARTICULADO AL CONTROL DE CONVENCIONALIDAD, LINEAMIENTOS DE POLÍTICAS, PLANIFICACIÓN Y PRESUPUESTO, EN GUATEMALA DEL 15 AL 21/11/2020.</t>
  </si>
  <si>
    <t>ALVARADO VASQUEZ MARIA CONSUELO</t>
  </si>
  <si>
    <t>133
VIÁTICOS EN EL INTERIOR</t>
  </si>
  <si>
    <t>PAGO DE SERVICIO DE ENERGÍA ELÉCTRICA PARA LAS OFICINAS DE LA SECRETARÍA PRESIDENCIAL DE LA MUJER, PERIODO 09/11/2020 AL 09/12/2020, CONTADORES: S63158 Y T29105.</t>
  </si>
  <si>
    <t>PAGO DE SERVICIO DE ENERGÍA ELÉCTRICA PARA LAS OFICINAS DEL PROGRAMA DE PREVENCIÓN Y ERRADICACIÓN DE LA VIOLENCIA INTRAFAMILIAR -PROPEVI-, PERIODO 09/11/2020 AL 09/12/2020, CONTADOR S47946.</t>
  </si>
  <si>
    <t>SERVICIO DE EXTRACCIÓN DE BASURA EN LAS INSTALACIONES DE LA SECRETARÍA PRESIDENCIAL DE LA MUJER, -SEPREM-, CORRESPONDIENTE AL MES DE DICIEMBRE 2020.</t>
  </si>
  <si>
    <t>PAGO DE SERVICIO DE TELEFONÍA FIJA AL PERSONAL DE LAS DIFERENTES DIRECCIONES DE LA SECRETARÍA PRESIDENCIAL DE LA MUJER, PERIODO DEL 02/11/2020 AL 01/12/2020, NUMERO 2207-9400.</t>
  </si>
  <si>
    <t>PAGO SERVICIO DE TELEFONÍA FIJA AL PERSONAL DEL PROGRAMA DE PREVENCIÓN Y ERRADICACIÓN DE LA VIOLENCIA INTRAFAMILIAR -PROPEVI-, PERIODO DEL 02/11/2020 AL 01/12/2020, NÚMEROS 2220-6318 Y 2251-0193.</t>
  </si>
  <si>
    <t>SERVICIO DE TELEFONÍA FIJA PARA PROVEER AL PERSONAL DE LAS DIFERENTES DIRECCIONES DE LA SECRETARÍA PRESIDENCIAL DE LA MUJER, PERIODO 02/11/2020 AL 01/12/2020, NUMERO 2230-0977; 2230-0982; 2230-0981.</t>
  </si>
  <si>
    <t>10.diciembre.2020 Hora:12:55:56 p.m.</t>
  </si>
  <si>
    <t>10.diciembre.2020 Hora:01:17:26 p.m.</t>
  </si>
  <si>
    <t>04.septiembre.2020 Hora:09:31:54 a.m.</t>
  </si>
  <si>
    <t>04.septiembre.2020 Hora:10:16:36 a.m.</t>
  </si>
  <si>
    <t>07.octubre.2020 Hora:07:41:13 a.m.</t>
  </si>
  <si>
    <t>08.octubre.2020 Hora:12:58:01 p.m.</t>
  </si>
  <si>
    <t>09.noviembre.2020 Hora:09:25:16 a.m.</t>
  </si>
  <si>
    <t>11.noviembre.2020 Hora:10:00:00 a.m.</t>
  </si>
  <si>
    <t>17.noviembre.2020 Hora:02:58:52 p.m.</t>
  </si>
  <si>
    <t>Nota: Del renglón 112, en el mes de diciembre  2020, no se realizó ningun pago.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</si>
</sst>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quot;#,##0.00;[Red]\-&quot;Q&quot;#,##0.00"/>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1"/>
      <color theme="1"/>
      <name val="Arial"/>
      <family val="2"/>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3" tint="0.79998168889431442"/>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s>
  <cellStyleXfs count="4">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cellStyleXfs>
  <cellXfs count="422">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9" fillId="0" borderId="2" xfId="0" applyFont="1" applyBorder="1" applyAlignment="1">
      <alignment horizontal="center" vertical="center" wrapText="1"/>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0" fillId="3" borderId="0" xfId="0" applyFill="1" applyAlignment="1">
      <alignment vertical="center"/>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4" fillId="0" borderId="0" xfId="0" applyFont="1" applyFill="1"/>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66" fontId="14" fillId="0" borderId="0" xfId="3"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14" fontId="16" fillId="0" borderId="1" xfId="0" applyNumberFormat="1" applyFont="1" applyFill="1" applyBorder="1" applyAlignment="1">
      <alignment horizontal="left"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166" fontId="14" fillId="0" borderId="28" xfId="3" applyFont="1" applyFill="1" applyBorder="1"/>
    <xf numFmtId="0" fontId="20" fillId="0" borderId="0" xfId="0" applyFont="1" applyFill="1"/>
    <xf numFmtId="0" fontId="10" fillId="0" borderId="1" xfId="0" applyFont="1" applyFill="1" applyBorder="1" applyAlignment="1">
      <alignment horizontal="justify" vertical="center" wrapText="1"/>
    </xf>
    <xf numFmtId="0" fontId="19" fillId="0" borderId="1" xfId="0" applyFont="1" applyFill="1" applyBorder="1" applyAlignment="1">
      <alignment horizontal="justify" vertical="center" wrapText="1"/>
    </xf>
    <xf numFmtId="0" fontId="14" fillId="0" borderId="0" xfId="0" applyFont="1" applyFill="1" applyBorder="1" applyAlignment="1">
      <alignment vertical="top"/>
    </xf>
    <xf numFmtId="4" fontId="14" fillId="0" borderId="0" xfId="0" applyNumberFormat="1" applyFont="1" applyFill="1"/>
    <xf numFmtId="0" fontId="16" fillId="0" borderId="10" xfId="0" applyFont="1" applyFill="1" applyBorder="1" applyAlignment="1">
      <alignment horizontal="left" vertical="center"/>
    </xf>
    <xf numFmtId="0" fontId="14" fillId="0" borderId="21" xfId="0" applyFont="1" applyFill="1" applyBorder="1"/>
    <xf numFmtId="0" fontId="8" fillId="4" borderId="3" xfId="0" applyFont="1" applyFill="1" applyBorder="1" applyAlignment="1">
      <alignment horizontal="center"/>
    </xf>
    <xf numFmtId="0" fontId="8" fillId="4" borderId="4" xfId="0" applyFont="1" applyFill="1" applyBorder="1" applyAlignment="1">
      <alignment horizontal="center"/>
    </xf>
    <xf numFmtId="0" fontId="8" fillId="4" borderId="1" xfId="0" applyFont="1" applyFill="1" applyBorder="1" applyAlignment="1">
      <alignment horizontal="center"/>
    </xf>
    <xf numFmtId="0" fontId="22"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15" fillId="4" borderId="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3" fillId="0" borderId="0" xfId="0" applyFont="1" applyFill="1" applyBorder="1"/>
    <xf numFmtId="0" fontId="20" fillId="0" borderId="0" xfId="0" applyFont="1" applyFill="1" applyBorder="1"/>
    <xf numFmtId="0" fontId="20" fillId="0" borderId="39" xfId="0" applyFont="1" applyFill="1" applyBorder="1"/>
    <xf numFmtId="0" fontId="4"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165" fontId="23" fillId="0" borderId="21" xfId="0" applyNumberFormat="1" applyFont="1" applyFill="1" applyBorder="1" applyAlignment="1">
      <alignment vertical="center"/>
    </xf>
    <xf numFmtId="0" fontId="13" fillId="0" borderId="21" xfId="0" applyFont="1" applyFill="1" applyBorder="1" applyAlignment="1">
      <alignment horizontal="center" vertical="center"/>
    </xf>
    <xf numFmtId="165" fontId="14" fillId="0" borderId="0" xfId="0" applyNumberFormat="1" applyFont="1" applyFill="1" applyBorder="1"/>
    <xf numFmtId="168" fontId="14" fillId="0" borderId="0" xfId="0" applyNumberFormat="1" applyFont="1" applyFill="1" applyBorder="1"/>
    <xf numFmtId="166" fontId="21" fillId="0" borderId="0" xfId="3" applyFont="1" applyFill="1" applyBorder="1"/>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9" fillId="0" borderId="40" xfId="0" applyFont="1" applyBorder="1"/>
    <xf numFmtId="0" fontId="9" fillId="0" borderId="39" xfId="0" applyFont="1"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3" fillId="0" borderId="40" xfId="0" applyFont="1" applyBorder="1"/>
    <xf numFmtId="0" fontId="23" fillId="0" borderId="0" xfId="0" applyFont="1"/>
    <xf numFmtId="0" fontId="20" fillId="0" borderId="0" xfId="0" applyFont="1"/>
    <xf numFmtId="0" fontId="20"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20" fillId="0" borderId="40" xfId="0" applyFont="1" applyBorder="1"/>
    <xf numFmtId="0" fontId="20" fillId="0" borderId="40" xfId="0" applyFont="1" applyFill="1" applyBorder="1"/>
    <xf numFmtId="0" fontId="13" fillId="0" borderId="40" xfId="0" applyFont="1" applyBorder="1"/>
    <xf numFmtId="0" fontId="25" fillId="0" borderId="0" xfId="0" applyFont="1"/>
    <xf numFmtId="0" fontId="25" fillId="0" borderId="39" xfId="0" applyFont="1" applyBorder="1"/>
    <xf numFmtId="0" fontId="25" fillId="0" borderId="40" xfId="0" applyFont="1" applyBorder="1"/>
    <xf numFmtId="0" fontId="25" fillId="0" borderId="0" xfId="0" applyFont="1" applyFill="1"/>
    <xf numFmtId="0" fontId="25" fillId="0" borderId="0" xfId="0" applyFont="1" applyBorder="1"/>
    <xf numFmtId="0" fontId="13" fillId="0" borderId="0" xfId="0" applyFont="1" applyBorder="1"/>
    <xf numFmtId="0" fontId="25" fillId="0" borderId="42" xfId="0" applyFont="1" applyFill="1" applyBorder="1"/>
    <xf numFmtId="0" fontId="25" fillId="0" borderId="28" xfId="0" applyFont="1" applyFill="1" applyBorder="1"/>
    <xf numFmtId="0" fontId="13" fillId="0" borderId="28" xfId="0" applyFont="1" applyFill="1" applyBorder="1"/>
    <xf numFmtId="0" fontId="25" fillId="0" borderId="27" xfId="0" applyFont="1" applyFill="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0" fontId="14" fillId="0" borderId="10" xfId="0" applyFont="1" applyFill="1" applyBorder="1" applyAlignment="1">
      <alignment horizontal="left" vertical="center"/>
    </xf>
    <xf numFmtId="49" fontId="16" fillId="0" borderId="10" xfId="0" applyNumberFormat="1" applyFont="1" applyFill="1" applyBorder="1" applyAlignment="1">
      <alignment horizontal="left" vertical="center" wrapText="1"/>
    </xf>
    <xf numFmtId="0" fontId="16" fillId="0" borderId="1"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16" fillId="0" borderId="1" xfId="0" applyFont="1" applyFill="1" applyBorder="1" applyAlignment="1">
      <alignment horizontal="justify" vertical="top" wrapText="1"/>
    </xf>
    <xf numFmtId="165" fontId="24" fillId="0" borderId="1" xfId="3" applyNumberFormat="1" applyFont="1" applyFill="1" applyBorder="1" applyAlignment="1">
      <alignment horizontal="right" vertical="center"/>
    </xf>
    <xf numFmtId="0" fontId="24" fillId="0" borderId="1" xfId="0" applyFont="1" applyFill="1" applyBorder="1" applyAlignment="1">
      <alignment horizontal="center" vertical="center"/>
    </xf>
    <xf numFmtId="14" fontId="24" fillId="0" borderId="1" xfId="0" applyNumberFormat="1" applyFont="1" applyFill="1" applyBorder="1" applyAlignment="1">
      <alignment horizontal="center" vertical="center"/>
    </xf>
    <xf numFmtId="14" fontId="24" fillId="0" borderId="1" xfId="0" applyNumberFormat="1" applyFont="1" applyFill="1" applyBorder="1" applyAlignment="1">
      <alignment vertical="center"/>
    </xf>
    <xf numFmtId="0" fontId="24" fillId="0" borderId="1" xfId="0" applyFont="1" applyFill="1" applyBorder="1" applyAlignment="1">
      <alignment horizontal="justify" vertical="center" wrapText="1"/>
    </xf>
    <xf numFmtId="165" fontId="24" fillId="0" borderId="1" xfId="3" applyNumberFormat="1" applyFont="1" applyFill="1" applyBorder="1" applyAlignment="1">
      <alignment horizontal="center" vertical="center"/>
    </xf>
    <xf numFmtId="0" fontId="10" fillId="0" borderId="29" xfId="0" applyFont="1" applyFill="1" applyBorder="1" applyAlignment="1">
      <alignment vertical="center" wrapText="1"/>
    </xf>
    <xf numFmtId="0" fontId="8" fillId="5" borderId="7" xfId="0" applyFont="1" applyFill="1" applyBorder="1" applyAlignment="1">
      <alignment horizontal="center" vertical="center" wrapText="1"/>
    </xf>
    <xf numFmtId="0" fontId="8" fillId="5" borderId="40" xfId="0" applyFont="1" applyFill="1" applyBorder="1" applyAlignment="1">
      <alignment horizontal="center" vertical="center" wrapText="1"/>
    </xf>
    <xf numFmtId="0" fontId="8" fillId="5" borderId="4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6" fillId="0" borderId="1"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16" fillId="0" borderId="10" xfId="0" applyFont="1" applyFill="1" applyBorder="1" applyAlignment="1">
      <alignment vertical="center" wrapText="1"/>
    </xf>
    <xf numFmtId="0" fontId="16" fillId="0" borderId="1" xfId="0" applyFont="1" applyFill="1" applyBorder="1" applyAlignment="1">
      <alignment vertical="center" wrapText="1"/>
    </xf>
    <xf numFmtId="0" fontId="16" fillId="0" borderId="1" xfId="0" applyFont="1" applyFill="1" applyBorder="1" applyAlignment="1">
      <alignment vertical="center"/>
    </xf>
    <xf numFmtId="0" fontId="16" fillId="0" borderId="15" xfId="0" applyFont="1" applyFill="1" applyBorder="1" applyAlignment="1">
      <alignment vertical="center"/>
    </xf>
    <xf numFmtId="0" fontId="9" fillId="0" borderId="42" xfId="0" applyFont="1" applyBorder="1" applyAlignment="1">
      <alignment horizontal="center" vertical="center" wrapText="1"/>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0" fillId="0" borderId="2" xfId="0" applyFont="1" applyFill="1" applyBorder="1" applyAlignment="1">
      <alignment horizontal="left" vertical="center" wrapText="1"/>
    </xf>
    <xf numFmtId="0" fontId="0" fillId="0" borderId="2" xfId="0" applyFont="1" applyFill="1" applyBorder="1" applyAlignment="1">
      <alignment horizontal="justify" vertical="center" wrapText="1"/>
    </xf>
    <xf numFmtId="0" fontId="0" fillId="0" borderId="2" xfId="0" applyFont="1" applyBorder="1" applyAlignment="1">
      <alignment horizontal="center" vertical="center" wrapText="1"/>
    </xf>
    <xf numFmtId="0" fontId="0" fillId="0" borderId="2" xfId="0" applyFont="1" applyFill="1" applyBorder="1" applyAlignment="1">
      <alignment horizontal="center" vertical="center" wrapText="1"/>
    </xf>
    <xf numFmtId="164" fontId="0" fillId="0" borderId="2" xfId="2" applyNumberFormat="1" applyFont="1" applyBorder="1" applyAlignment="1">
      <alignment vertical="center"/>
    </xf>
    <xf numFmtId="0" fontId="14" fillId="0" borderId="2" xfId="0" applyFont="1" applyBorder="1" applyAlignment="1">
      <alignment vertical="center" wrapText="1"/>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168" fontId="27" fillId="0" borderId="0" xfId="0" applyNumberFormat="1" applyFont="1" applyFill="1" applyBorder="1"/>
    <xf numFmtId="43" fontId="14" fillId="0" borderId="0" xfId="0" applyNumberFormat="1" applyFont="1" applyFill="1"/>
    <xf numFmtId="165" fontId="14" fillId="0" borderId="0" xfId="0" applyNumberFormat="1" applyFont="1" applyFill="1"/>
    <xf numFmtId="165" fontId="14" fillId="0" borderId="0" xfId="0" applyNumberFormat="1" applyFont="1" applyFill="1" applyBorder="1" applyAlignment="1">
      <alignment vertical="top"/>
    </xf>
    <xf numFmtId="43" fontId="14" fillId="0" borderId="0" xfId="0" applyNumberFormat="1" applyFont="1" applyFill="1" applyBorder="1" applyAlignment="1">
      <alignment vertical="top"/>
    </xf>
    <xf numFmtId="43" fontId="14" fillId="0" borderId="0" xfId="0" applyNumberFormat="1" applyFont="1" applyFill="1" applyBorder="1"/>
    <xf numFmtId="14" fontId="24" fillId="0" borderId="1" xfId="0" applyNumberFormat="1" applyFont="1" applyFill="1" applyBorder="1" applyAlignment="1">
      <alignment horizontal="center" vertical="center"/>
    </xf>
    <xf numFmtId="0" fontId="24" fillId="0" borderId="1" xfId="0" applyFont="1" applyFill="1" applyBorder="1" applyAlignment="1">
      <alignment horizontal="justify" vertical="center" wrapText="1"/>
    </xf>
    <xf numFmtId="165" fontId="24" fillId="0" borderId="1" xfId="3" applyNumberFormat="1" applyFont="1" applyFill="1" applyBorder="1" applyAlignment="1">
      <alignment horizontal="center" vertical="center"/>
    </xf>
    <xf numFmtId="0" fontId="24" fillId="0" borderId="1" xfId="0" applyFont="1" applyFill="1" applyBorder="1" applyAlignment="1">
      <alignment horizontal="center" vertical="center"/>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10" fillId="0" borderId="29" xfId="0" applyFont="1" applyFill="1" applyBorder="1" applyAlignment="1">
      <alignment horizontal="left" vertical="center"/>
    </xf>
    <xf numFmtId="0" fontId="10" fillId="0" borderId="26" xfId="0" applyFont="1" applyFill="1" applyBorder="1" applyAlignment="1">
      <alignment horizontal="left" vertical="center"/>
    </xf>
    <xf numFmtId="0" fontId="9" fillId="0" borderId="0" xfId="0" applyFont="1" applyAlignment="1">
      <alignment horizontal="center"/>
    </xf>
    <xf numFmtId="0" fontId="8" fillId="4" borderId="4" xfId="0" applyFont="1" applyFill="1" applyBorder="1" applyAlignment="1">
      <alignment horizontal="center"/>
    </xf>
    <xf numFmtId="0" fontId="8" fillId="4" borderId="5"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34"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6" xfId="0" applyNumberFormat="1" applyFont="1" applyFill="1" applyBorder="1" applyAlignment="1">
      <alignment horizontal="left" vertical="top"/>
    </xf>
    <xf numFmtId="0" fontId="16" fillId="0" borderId="7" xfId="0" applyNumberFormat="1" applyFont="1" applyFill="1" applyBorder="1" applyAlignment="1">
      <alignment horizontal="left" vertical="top"/>
    </xf>
    <xf numFmtId="0" fontId="16" fillId="0" borderId="21" xfId="0" applyNumberFormat="1" applyFont="1" applyFill="1" applyBorder="1" applyAlignment="1">
      <alignment horizontal="left" vertical="top"/>
    </xf>
    <xf numFmtId="0" fontId="16" fillId="0" borderId="2" xfId="0" applyFont="1" applyFill="1" applyBorder="1" applyAlignment="1">
      <alignment horizontal="left" vertical="top"/>
    </xf>
    <xf numFmtId="0" fontId="14" fillId="0" borderId="19"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21" xfId="0" applyFont="1" applyFill="1" applyBorder="1" applyAlignment="1">
      <alignment horizontal="lef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14" fillId="0" borderId="2" xfId="0" applyFont="1" applyFill="1" applyBorder="1" applyAlignment="1">
      <alignment horizontal="left" vertical="top"/>
    </xf>
    <xf numFmtId="0" fontId="14" fillId="0" borderId="19" xfId="0" applyFont="1" applyFill="1" applyBorder="1" applyAlignment="1">
      <alignment vertical="center" wrapText="1"/>
    </xf>
    <xf numFmtId="0" fontId="14" fillId="0" borderId="7" xfId="0" applyFont="1" applyFill="1" applyBorder="1" applyAlignment="1">
      <alignment vertical="center" wrapText="1"/>
    </xf>
    <xf numFmtId="0" fontId="14" fillId="0" borderId="21" xfId="0" applyFont="1" applyFill="1" applyBorder="1" applyAlignment="1">
      <alignment vertical="center" wrapText="1"/>
    </xf>
    <xf numFmtId="165" fontId="16" fillId="0" borderId="21"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21" xfId="0" applyFont="1" applyFill="1" applyBorder="1" applyAlignment="1">
      <alignment horizontal="center" vertical="center"/>
    </xf>
    <xf numFmtId="0" fontId="14" fillId="0" borderId="21" xfId="0" applyFont="1" applyFill="1" applyBorder="1" applyAlignment="1">
      <alignment horizontal="center" vertical="center" wrapText="1"/>
    </xf>
    <xf numFmtId="0" fontId="14" fillId="0" borderId="21" xfId="0" applyFont="1" applyFill="1" applyBorder="1" applyAlignment="1">
      <alignment horizontal="left" vertical="top"/>
    </xf>
    <xf numFmtId="0" fontId="14" fillId="0" borderId="6" xfId="0" applyFont="1" applyFill="1" applyBorder="1" applyAlignment="1">
      <alignment horizontal="center" vertical="center"/>
    </xf>
    <xf numFmtId="0" fontId="26" fillId="0" borderId="0" xfId="0" applyFont="1" applyBorder="1" applyAlignment="1">
      <alignment horizontal="center"/>
    </xf>
    <xf numFmtId="0" fontId="14" fillId="0" borderId="2" xfId="0" applyFont="1" applyFill="1" applyBorder="1" applyAlignment="1">
      <alignment vertical="center" wrapText="1"/>
    </xf>
    <xf numFmtId="0" fontId="13" fillId="0" borderId="33" xfId="0" applyFont="1" applyFill="1" applyBorder="1" applyAlignment="1">
      <alignment horizontal="left" wrapText="1"/>
    </xf>
    <xf numFmtId="0" fontId="13" fillId="0" borderId="8" xfId="0" applyFont="1" applyFill="1" applyBorder="1" applyAlignment="1">
      <alignment horizontal="left" wrapText="1"/>
    </xf>
    <xf numFmtId="0" fontId="13" fillId="0" borderId="41" xfId="0" applyFont="1" applyFill="1" applyBorder="1" applyAlignment="1">
      <alignment horizontal="left" wrapText="1"/>
    </xf>
    <xf numFmtId="0" fontId="15" fillId="4" borderId="22" xfId="0" applyFont="1" applyFill="1" applyBorder="1" applyAlignment="1">
      <alignment horizontal="center" vertical="center"/>
    </xf>
    <xf numFmtId="0" fontId="15" fillId="4" borderId="23" xfId="0" applyFont="1" applyFill="1" applyBorder="1" applyAlignment="1">
      <alignment horizontal="center" vertical="center"/>
    </xf>
    <xf numFmtId="0" fontId="15" fillId="4" borderId="22"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15" fillId="4" borderId="4" xfId="0" applyFont="1" applyFill="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0" fillId="0" borderId="28" xfId="0" applyFont="1" applyBorder="1" applyAlignment="1">
      <alignment horizontal="right"/>
    </xf>
    <xf numFmtId="0" fontId="15" fillId="0" borderId="40" xfId="0" applyFont="1" applyFill="1" applyBorder="1" applyAlignment="1">
      <alignment horizontal="right"/>
    </xf>
    <xf numFmtId="0" fontId="15" fillId="0" borderId="0" xfId="0" applyFont="1" applyFill="1" applyBorder="1" applyAlignment="1">
      <alignment horizontal="right"/>
    </xf>
    <xf numFmtId="0" fontId="8" fillId="0" borderId="29" xfId="0" applyFont="1" applyFill="1" applyBorder="1" applyAlignment="1">
      <alignment horizontal="left" vertical="center"/>
    </xf>
    <xf numFmtId="0" fontId="8" fillId="0" borderId="30" xfId="0" applyFont="1" applyFill="1" applyBorder="1" applyAlignment="1">
      <alignment horizontal="left" vertical="center"/>
    </xf>
    <xf numFmtId="0" fontId="8" fillId="0" borderId="26" xfId="0" applyFont="1" applyFill="1" applyBorder="1" applyAlignment="1">
      <alignment horizontal="left" vertical="center"/>
    </xf>
    <xf numFmtId="0" fontId="8" fillId="0" borderId="1" xfId="0" applyFont="1" applyBorder="1" applyAlignment="1">
      <alignment horizontal="center"/>
    </xf>
    <xf numFmtId="0" fontId="9" fillId="0" borderId="35" xfId="0" applyFont="1" applyFill="1" applyBorder="1" applyAlignment="1">
      <alignment horizontal="left" wrapText="1"/>
    </xf>
    <xf numFmtId="0" fontId="9" fillId="0" borderId="34" xfId="0" applyFont="1" applyFill="1" applyBorder="1" applyAlignment="1">
      <alignment horizontal="left" wrapText="1"/>
    </xf>
    <xf numFmtId="0" fontId="9" fillId="0" borderId="36" xfId="0" applyFont="1" applyFill="1" applyBorder="1" applyAlignment="1">
      <alignment horizontal="left" wrapText="1"/>
    </xf>
    <xf numFmtId="0" fontId="9" fillId="0" borderId="40" xfId="0" applyFont="1" applyFill="1" applyBorder="1" applyAlignment="1">
      <alignment horizontal="left" wrapText="1"/>
    </xf>
    <xf numFmtId="0" fontId="9" fillId="0" borderId="0" xfId="0" applyFont="1" applyFill="1" applyBorder="1" applyAlignment="1">
      <alignment horizontal="left" wrapText="1"/>
    </xf>
    <xf numFmtId="0" fontId="9" fillId="0" borderId="39" xfId="0" applyFont="1" applyFill="1" applyBorder="1" applyAlignment="1">
      <alignment horizontal="left" wrapText="1"/>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0" fontId="0" fillId="0" borderId="28" xfId="0" applyFont="1" applyBorder="1" applyAlignment="1">
      <alignment horizontal="center"/>
    </xf>
    <xf numFmtId="0" fontId="4" fillId="0" borderId="1" xfId="0" applyFont="1" applyFill="1" applyBorder="1" applyAlignment="1">
      <alignment horizontal="center" vertical="center"/>
    </xf>
    <xf numFmtId="0" fontId="0" fillId="0" borderId="1" xfId="0" applyFill="1" applyBorder="1" applyAlignment="1">
      <alignment horizontal="center"/>
    </xf>
    <xf numFmtId="14" fontId="24" fillId="0" borderId="1" xfId="0" applyNumberFormat="1" applyFont="1" applyFill="1" applyBorder="1" applyAlignment="1">
      <alignment horizontal="center" vertical="center"/>
    </xf>
    <xf numFmtId="0" fontId="24" fillId="0" borderId="1" xfId="0" applyFont="1" applyFill="1" applyBorder="1" applyAlignment="1">
      <alignment horizontal="justify" vertical="center" wrapText="1"/>
    </xf>
    <xf numFmtId="165" fontId="24" fillId="0" borderId="1" xfId="3" applyNumberFormat="1" applyFont="1" applyFill="1" applyBorder="1" applyAlignment="1">
      <alignment horizontal="center" vertical="center"/>
    </xf>
    <xf numFmtId="0" fontId="24" fillId="0" borderId="1" xfId="0" applyFont="1" applyFill="1" applyBorder="1" applyAlignment="1">
      <alignment horizontal="center" vertical="center"/>
    </xf>
    <xf numFmtId="0" fontId="0" fillId="0" borderId="0" xfId="0" applyFont="1" applyBorder="1" applyAlignment="1">
      <alignment horizontal="left"/>
    </xf>
    <xf numFmtId="0" fontId="24" fillId="0" borderId="1" xfId="0" applyFont="1" applyFill="1" applyBorder="1" applyAlignment="1">
      <alignment horizontal="left" vertical="center" wrapText="1"/>
    </xf>
    <xf numFmtId="0" fontId="24" fillId="0" borderId="29" xfId="0" applyFont="1" applyFill="1" applyBorder="1" applyAlignment="1">
      <alignment horizontal="left" vertical="center" wrapText="1"/>
    </xf>
    <xf numFmtId="0" fontId="24" fillId="0" borderId="26"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5" borderId="1" xfId="0" applyFont="1" applyFill="1" applyBorder="1" applyAlignment="1">
      <alignment horizontal="center" vertical="center" wrapText="1"/>
    </xf>
  </cellXfs>
  <cellStyles count="4">
    <cellStyle name="Millares" xfId="3" builtinId="3"/>
    <cellStyle name="Moneda" xfId="2" builtinId="4"/>
    <cellStyle name="Normal" xfId="0" builtinId="0"/>
    <cellStyle name="Normal 2" xfId="1" xr:uid="{00000000-0005-0000-0000-000003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40</xdr:row>
      <xdr:rowOff>0</xdr:rowOff>
    </xdr:from>
    <xdr:to>
      <xdr:col>0</xdr:col>
      <xdr:colOff>2444750</xdr:colOff>
      <xdr:row>41</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938893</xdr:colOff>
      <xdr:row>0</xdr:row>
      <xdr:rowOff>898073</xdr:rowOff>
    </xdr:to>
    <xdr:pic>
      <xdr:nvPicPr>
        <xdr:cNvPr id="5" name="Imagen 4">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1"/>
          <a:ext cx="3238500"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PTO.%20COMPRAS%20Y%20ADQUISICIONES/2020/UNIDAD%20DE%20INFORMACION%20PUBLICA/11%20NOVIEMBRE%202020/008126085iqkirgs1hjg0yul3p2gog1f1417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08">
          <cell r="AL308">
            <v>589263.26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85"/>
  <sheetViews>
    <sheetView view="pageBreakPreview" zoomScale="90" zoomScaleNormal="90" zoomScaleSheetLayoutView="90" workbookViewId="0">
      <selection activeCell="A9" sqref="A9:E9"/>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53" t="s">
        <v>63</v>
      </c>
      <c r="B2" s="254"/>
      <c r="C2" s="254"/>
      <c r="D2" s="254"/>
      <c r="E2" s="255"/>
    </row>
    <row r="3" spans="1:5" ht="18.75" x14ac:dyDescent="0.25">
      <c r="A3" s="253" t="s">
        <v>118</v>
      </c>
      <c r="B3" s="254"/>
      <c r="C3" s="254"/>
      <c r="D3" s="254"/>
      <c r="E3" s="255"/>
    </row>
    <row r="4" spans="1:5" ht="15.75" customHeight="1" x14ac:dyDescent="0.25">
      <c r="A4" s="272" t="s">
        <v>253</v>
      </c>
      <c r="B4" s="272"/>
      <c r="C4" s="272"/>
      <c r="D4" s="272"/>
      <c r="E4" s="49" t="s">
        <v>162</v>
      </c>
    </row>
    <row r="5" spans="1:5" s="28" customFormat="1" ht="18.75" x14ac:dyDescent="0.25">
      <c r="A5" s="266" t="s">
        <v>164</v>
      </c>
      <c r="B5" s="266"/>
      <c r="C5" s="266"/>
      <c r="D5" s="266"/>
      <c r="E5" s="266"/>
    </row>
    <row r="6" spans="1:5" ht="18.75" x14ac:dyDescent="0.25">
      <c r="A6" s="266" t="s">
        <v>258</v>
      </c>
      <c r="B6" s="266"/>
      <c r="C6" s="266"/>
      <c r="D6" s="266"/>
      <c r="E6" s="266"/>
    </row>
    <row r="7" spans="1:5" s="69" customFormat="1" ht="18.75" x14ac:dyDescent="0.25">
      <c r="A7" s="271" t="s">
        <v>191</v>
      </c>
      <c r="B7" s="271"/>
      <c r="C7" s="271"/>
      <c r="D7" s="271"/>
      <c r="E7" s="271"/>
    </row>
    <row r="8" spans="1:5" ht="18.75" x14ac:dyDescent="0.25">
      <c r="A8" s="268" t="s">
        <v>297</v>
      </c>
      <c r="B8" s="269"/>
      <c r="C8" s="269"/>
      <c r="D8" s="269"/>
      <c r="E8" s="270"/>
    </row>
    <row r="9" spans="1:5" ht="18.75" x14ac:dyDescent="0.25">
      <c r="A9" s="268" t="s">
        <v>72</v>
      </c>
      <c r="B9" s="269"/>
      <c r="C9" s="269"/>
      <c r="D9" s="269"/>
      <c r="E9" s="270"/>
    </row>
    <row r="10" spans="1:5" ht="21" customHeight="1" thickBot="1" x14ac:dyDescent="0.3">
      <c r="A10" s="267" t="s">
        <v>163</v>
      </c>
      <c r="B10" s="267"/>
      <c r="C10" s="267"/>
      <c r="D10" s="267"/>
      <c r="E10" s="267"/>
    </row>
    <row r="11" spans="1:5" s="30" customFormat="1" ht="19.5" thickBot="1" x14ac:dyDescent="0.35">
      <c r="A11" s="99" t="s">
        <v>19</v>
      </c>
      <c r="B11" s="100" t="s">
        <v>52</v>
      </c>
      <c r="C11" s="100" t="s">
        <v>20</v>
      </c>
      <c r="D11" s="262" t="s">
        <v>122</v>
      </c>
      <c r="E11" s="263"/>
    </row>
    <row r="12" spans="1:5" s="70" customFormat="1" ht="30" x14ac:dyDescent="0.25">
      <c r="A12" s="103" t="s">
        <v>63</v>
      </c>
      <c r="B12" s="104" t="s">
        <v>159</v>
      </c>
      <c r="C12" s="105" t="s">
        <v>210</v>
      </c>
      <c r="D12" s="264" t="s">
        <v>178</v>
      </c>
      <c r="E12" s="265"/>
    </row>
    <row r="13" spans="1:5" s="70" customFormat="1" ht="33.75" customHeight="1" x14ac:dyDescent="0.25">
      <c r="A13" s="106" t="s">
        <v>200</v>
      </c>
      <c r="B13" s="107" t="s">
        <v>159</v>
      </c>
      <c r="C13" s="107" t="s">
        <v>192</v>
      </c>
      <c r="D13" s="251" t="s">
        <v>178</v>
      </c>
      <c r="E13" s="252"/>
    </row>
    <row r="14" spans="1:5" s="70" customFormat="1" ht="30" x14ac:dyDescent="0.25">
      <c r="A14" s="106" t="s">
        <v>207</v>
      </c>
      <c r="B14" s="107" t="s">
        <v>159</v>
      </c>
      <c r="C14" s="107" t="s">
        <v>179</v>
      </c>
      <c r="D14" s="251" t="s">
        <v>178</v>
      </c>
      <c r="E14" s="252"/>
    </row>
    <row r="15" spans="1:5" s="70" customFormat="1" ht="33.75" customHeight="1" x14ac:dyDescent="0.25">
      <c r="A15" s="106" t="s">
        <v>118</v>
      </c>
      <c r="B15" s="107" t="s">
        <v>159</v>
      </c>
      <c r="C15" s="108" t="s">
        <v>180</v>
      </c>
      <c r="D15" s="251" t="s">
        <v>178</v>
      </c>
      <c r="E15" s="252"/>
    </row>
    <row r="16" spans="1:5" s="70" customFormat="1" ht="33.75" customHeight="1" x14ac:dyDescent="0.25">
      <c r="A16" s="106" t="s">
        <v>68</v>
      </c>
      <c r="B16" s="107" t="s">
        <v>159</v>
      </c>
      <c r="C16" s="107" t="s">
        <v>181</v>
      </c>
      <c r="D16" s="251" t="s">
        <v>178</v>
      </c>
      <c r="E16" s="252"/>
    </row>
    <row r="17" spans="1:5" s="70" customFormat="1" ht="33.75" customHeight="1" x14ac:dyDescent="0.25">
      <c r="A17" s="109" t="s">
        <v>89</v>
      </c>
      <c r="B17" s="107" t="s">
        <v>159</v>
      </c>
      <c r="C17" s="108" t="s">
        <v>182</v>
      </c>
      <c r="D17" s="251" t="s">
        <v>178</v>
      </c>
      <c r="E17" s="252"/>
    </row>
    <row r="18" spans="1:5" s="70" customFormat="1" ht="30" x14ac:dyDescent="0.25">
      <c r="A18" s="102" t="s">
        <v>204</v>
      </c>
      <c r="B18" s="107" t="s">
        <v>159</v>
      </c>
      <c r="C18" s="108" t="s">
        <v>205</v>
      </c>
      <c r="D18" s="251" t="s">
        <v>178</v>
      </c>
      <c r="E18" s="252"/>
    </row>
    <row r="19" spans="1:5" s="70" customFormat="1" ht="39" customHeight="1" x14ac:dyDescent="0.25">
      <c r="A19" s="106" t="s">
        <v>121</v>
      </c>
      <c r="B19" s="107" t="s">
        <v>159</v>
      </c>
      <c r="C19" s="107" t="s">
        <v>208</v>
      </c>
      <c r="D19" s="251" t="s">
        <v>178</v>
      </c>
      <c r="E19" s="252"/>
    </row>
    <row r="20" spans="1:5" s="70" customFormat="1" ht="39" customHeight="1" x14ac:dyDescent="0.25">
      <c r="A20" s="106" t="s">
        <v>209</v>
      </c>
      <c r="B20" s="107" t="s">
        <v>159</v>
      </c>
      <c r="C20" s="107">
        <v>1008</v>
      </c>
      <c r="D20" s="251" t="s">
        <v>178</v>
      </c>
      <c r="E20" s="252"/>
    </row>
    <row r="21" spans="1:5" s="70" customFormat="1" ht="39" customHeight="1" x14ac:dyDescent="0.25">
      <c r="A21" s="106" t="s">
        <v>202</v>
      </c>
      <c r="B21" s="107" t="s">
        <v>159</v>
      </c>
      <c r="C21" s="107" t="s">
        <v>183</v>
      </c>
      <c r="D21" s="251" t="s">
        <v>178</v>
      </c>
      <c r="E21" s="252"/>
    </row>
    <row r="22" spans="1:5" s="70" customFormat="1" ht="36.75" customHeight="1" x14ac:dyDescent="0.25">
      <c r="A22" s="106" t="s">
        <v>203</v>
      </c>
      <c r="B22" s="107" t="s">
        <v>159</v>
      </c>
      <c r="C22" s="107" t="s">
        <v>184</v>
      </c>
      <c r="D22" s="251" t="s">
        <v>178</v>
      </c>
      <c r="E22" s="252"/>
    </row>
    <row r="23" spans="1:5" s="70" customFormat="1" ht="40.5" customHeight="1" x14ac:dyDescent="0.25">
      <c r="A23" s="106" t="s">
        <v>120</v>
      </c>
      <c r="B23" s="107" t="s">
        <v>159</v>
      </c>
      <c r="C23" s="107">
        <v>1005</v>
      </c>
      <c r="D23" s="251" t="s">
        <v>178</v>
      </c>
      <c r="E23" s="252"/>
    </row>
    <row r="24" spans="1:5" s="70" customFormat="1" ht="46.5" customHeight="1" x14ac:dyDescent="0.25">
      <c r="A24" s="106" t="s">
        <v>206</v>
      </c>
      <c r="B24" s="107" t="s">
        <v>159</v>
      </c>
      <c r="C24" s="107" t="s">
        <v>185</v>
      </c>
      <c r="D24" s="251" t="s">
        <v>178</v>
      </c>
      <c r="E24" s="252"/>
    </row>
    <row r="25" spans="1:5" s="70" customFormat="1" ht="33.75" customHeight="1" x14ac:dyDescent="0.25">
      <c r="A25" s="106" t="s">
        <v>201</v>
      </c>
      <c r="B25" s="107" t="s">
        <v>159</v>
      </c>
      <c r="C25" s="107" t="s">
        <v>186</v>
      </c>
      <c r="D25" s="251" t="s">
        <v>178</v>
      </c>
      <c r="E25" s="252"/>
    </row>
    <row r="26" spans="1:5" s="70" customFormat="1" ht="39" customHeight="1" x14ac:dyDescent="0.25">
      <c r="A26" s="106" t="s">
        <v>211</v>
      </c>
      <c r="B26" s="107" t="s">
        <v>159</v>
      </c>
      <c r="C26" s="107">
        <v>1084</v>
      </c>
      <c r="D26" s="251" t="s">
        <v>178</v>
      </c>
      <c r="E26" s="252"/>
    </row>
    <row r="27" spans="1:5" s="70" customFormat="1" ht="33.75" customHeight="1" x14ac:dyDescent="0.25">
      <c r="A27" s="109" t="s">
        <v>119</v>
      </c>
      <c r="B27" s="107" t="s">
        <v>159</v>
      </c>
      <c r="C27" s="107">
        <v>1000</v>
      </c>
      <c r="D27" s="251" t="s">
        <v>178</v>
      </c>
      <c r="E27" s="252"/>
    </row>
    <row r="28" spans="1:5" s="55" customFormat="1" ht="57.75" customHeight="1" x14ac:dyDescent="0.25">
      <c r="A28" s="106" t="s">
        <v>160</v>
      </c>
      <c r="B28" s="107" t="s">
        <v>159</v>
      </c>
      <c r="C28" s="108" t="s">
        <v>187</v>
      </c>
      <c r="D28" s="259" t="s">
        <v>177</v>
      </c>
      <c r="E28" s="260"/>
    </row>
    <row r="29" spans="1:5" ht="18.75" x14ac:dyDescent="0.3">
      <c r="A29" s="50"/>
      <c r="B29" s="50"/>
      <c r="C29" s="50"/>
      <c r="D29" s="50"/>
      <c r="E29" s="50"/>
    </row>
    <row r="30" spans="1:5" s="28" customFormat="1" ht="18.75" x14ac:dyDescent="0.3">
      <c r="A30" s="30" t="s">
        <v>250</v>
      </c>
      <c r="B30" s="50"/>
      <c r="C30" s="50"/>
      <c r="D30" s="50"/>
      <c r="E30" s="50"/>
    </row>
    <row r="31" spans="1:5" s="28" customFormat="1" ht="18.75" x14ac:dyDescent="0.3">
      <c r="A31" s="50" t="s">
        <v>199</v>
      </c>
      <c r="B31" s="50"/>
      <c r="C31" s="50"/>
      <c r="D31" s="50"/>
      <c r="E31" s="50"/>
    </row>
    <row r="32" spans="1:5" s="28" customFormat="1" ht="18.75" x14ac:dyDescent="0.3">
      <c r="A32" s="51"/>
      <c r="B32" s="50"/>
      <c r="C32" s="50"/>
      <c r="D32" s="50"/>
      <c r="E32" s="50"/>
    </row>
    <row r="33" spans="1:5" s="28" customFormat="1" ht="18.75" x14ac:dyDescent="0.3">
      <c r="A33" s="51"/>
      <c r="B33" s="50"/>
      <c r="C33" s="198" t="s">
        <v>251</v>
      </c>
      <c r="D33" s="50"/>
      <c r="E33" s="50"/>
    </row>
    <row r="34" spans="1:5" ht="18.75" x14ac:dyDescent="0.3">
      <c r="B34" s="30"/>
      <c r="C34" s="261"/>
      <c r="D34" s="261"/>
      <c r="E34" s="261"/>
    </row>
    <row r="35" spans="1:5" ht="18.75" x14ac:dyDescent="0.3">
      <c r="A35" s="30"/>
      <c r="B35" s="30"/>
      <c r="C35" s="30"/>
      <c r="D35" s="30"/>
      <c r="E35" s="30"/>
    </row>
    <row r="38" spans="1:5" x14ac:dyDescent="0.25">
      <c r="A38" s="28"/>
      <c r="C38" s="28"/>
      <c r="D38" s="28"/>
    </row>
    <row r="41" spans="1:5" ht="63.75" customHeight="1" x14ac:dyDescent="0.25">
      <c r="A41" s="28"/>
      <c r="C41" s="28"/>
      <c r="D41" s="28"/>
    </row>
    <row r="42" spans="1:5" ht="18.75" x14ac:dyDescent="0.3">
      <c r="A42" s="256" t="s">
        <v>63</v>
      </c>
      <c r="B42" s="257"/>
      <c r="C42" s="257"/>
      <c r="D42" s="258"/>
      <c r="E42" s="31"/>
    </row>
    <row r="43" spans="1:5" ht="18.75" x14ac:dyDescent="0.25">
      <c r="A43" s="253" t="str">
        <f>+A3</f>
        <v>Dirección Administrativa</v>
      </c>
      <c r="B43" s="254"/>
      <c r="C43" s="254"/>
      <c r="D43" s="255"/>
      <c r="E43" s="32"/>
    </row>
    <row r="44" spans="1:5" ht="18.75" x14ac:dyDescent="0.3">
      <c r="A44" s="52" t="str">
        <f>+A4</f>
        <v>Horario de Atención: 7:00 a 15:00 hrs.</v>
      </c>
      <c r="B44" s="52"/>
      <c r="C44" s="256" t="s">
        <v>165</v>
      </c>
      <c r="D44" s="258"/>
      <c r="E44" s="33"/>
    </row>
    <row r="45" spans="1:5" ht="18.75" x14ac:dyDescent="0.3">
      <c r="A45" s="274" t="s">
        <v>164</v>
      </c>
      <c r="B45" s="275"/>
      <c r="C45" s="275"/>
      <c r="D45" s="276"/>
      <c r="E45" s="34"/>
    </row>
    <row r="46" spans="1:5" ht="18.75" x14ac:dyDescent="0.3">
      <c r="A46" s="274" t="str">
        <f>A6</f>
        <v xml:space="preserve">Sub director (a):  Geovana Lissette Quiñonez Mendoza </v>
      </c>
      <c r="B46" s="275"/>
      <c r="C46" s="275"/>
      <c r="D46" s="276"/>
      <c r="E46" s="34"/>
    </row>
    <row r="47" spans="1:5" ht="18.75" x14ac:dyDescent="0.3">
      <c r="A47" s="277" t="str">
        <f>+A7</f>
        <v>Responsable de Actualización de la información: Alma Griselda Pérez Cuc</v>
      </c>
      <c r="B47" s="278"/>
      <c r="C47" s="278"/>
      <c r="D47" s="279"/>
      <c r="E47" s="34"/>
    </row>
    <row r="48" spans="1:5" ht="18.75" x14ac:dyDescent="0.3">
      <c r="A48" s="274" t="str">
        <f>+A8</f>
        <v>Mes de Actualización: Diciembre 2020</v>
      </c>
      <c r="B48" s="275"/>
      <c r="C48" s="275"/>
      <c r="D48" s="276"/>
      <c r="E48" s="34"/>
    </row>
    <row r="49" spans="1:5" ht="18.75" x14ac:dyDescent="0.3">
      <c r="A49" s="274" t="s">
        <v>72</v>
      </c>
      <c r="B49" s="275"/>
      <c r="C49" s="275"/>
      <c r="D49" s="276"/>
      <c r="E49" s="34"/>
    </row>
    <row r="50" spans="1:5" ht="29.25" customHeight="1" x14ac:dyDescent="0.25">
      <c r="A50" s="253" t="s">
        <v>74</v>
      </c>
      <c r="B50" s="254"/>
      <c r="C50" s="254"/>
      <c r="D50" s="255"/>
      <c r="E50" s="32"/>
    </row>
    <row r="51" spans="1:5" ht="23.25" customHeight="1" x14ac:dyDescent="0.3">
      <c r="A51" s="101" t="s">
        <v>19</v>
      </c>
      <c r="B51" s="101" t="s">
        <v>75</v>
      </c>
      <c r="C51" s="101" t="s">
        <v>21</v>
      </c>
      <c r="D51" s="101" t="s">
        <v>52</v>
      </c>
    </row>
    <row r="52" spans="1:5" s="55" customFormat="1" ht="45" x14ac:dyDescent="0.25">
      <c r="A52" s="102" t="s">
        <v>204</v>
      </c>
      <c r="B52" s="53" t="s">
        <v>76</v>
      </c>
      <c r="C52" s="93" t="s">
        <v>143</v>
      </c>
      <c r="D52" s="107" t="s">
        <v>261</v>
      </c>
    </row>
    <row r="53" spans="1:5" s="55" customFormat="1" ht="39.75" customHeight="1" x14ac:dyDescent="0.25">
      <c r="A53" s="102" t="s">
        <v>204</v>
      </c>
      <c r="B53" s="53" t="s">
        <v>123</v>
      </c>
      <c r="C53" s="93" t="s">
        <v>193</v>
      </c>
      <c r="D53" s="107" t="s">
        <v>261</v>
      </c>
    </row>
    <row r="54" spans="1:5" s="55" customFormat="1" ht="57" customHeight="1" x14ac:dyDescent="0.25">
      <c r="A54" s="102" t="s">
        <v>204</v>
      </c>
      <c r="B54" s="53" t="s">
        <v>124</v>
      </c>
      <c r="C54" s="94" t="s">
        <v>194</v>
      </c>
      <c r="D54" s="107" t="s">
        <v>261</v>
      </c>
    </row>
    <row r="55" spans="1:5" s="55" customFormat="1" ht="30" x14ac:dyDescent="0.25">
      <c r="A55" s="102" t="s">
        <v>204</v>
      </c>
      <c r="B55" s="53" t="s">
        <v>125</v>
      </c>
      <c r="C55" s="215" t="s">
        <v>262</v>
      </c>
      <c r="D55" s="107" t="s">
        <v>261</v>
      </c>
    </row>
    <row r="56" spans="1:5" s="55" customFormat="1" ht="66" customHeight="1" x14ac:dyDescent="0.25">
      <c r="A56" s="102" t="s">
        <v>204</v>
      </c>
      <c r="B56" s="53" t="s">
        <v>126</v>
      </c>
      <c r="C56" s="93" t="s">
        <v>161</v>
      </c>
      <c r="D56" s="107" t="s">
        <v>261</v>
      </c>
    </row>
    <row r="57" spans="1:5" s="55" customFormat="1" ht="60" customHeight="1" x14ac:dyDescent="0.25">
      <c r="A57" s="102" t="s">
        <v>204</v>
      </c>
      <c r="B57" s="53" t="s">
        <v>127</v>
      </c>
      <c r="C57" s="93" t="s">
        <v>144</v>
      </c>
      <c r="D57" s="107" t="s">
        <v>261</v>
      </c>
    </row>
    <row r="58" spans="1:5" s="55" customFormat="1" ht="63" customHeight="1" x14ac:dyDescent="0.25">
      <c r="A58" s="102" t="s">
        <v>204</v>
      </c>
      <c r="B58" s="53" t="s">
        <v>128</v>
      </c>
      <c r="C58" s="93" t="s">
        <v>145</v>
      </c>
      <c r="D58" s="107" t="s">
        <v>261</v>
      </c>
    </row>
    <row r="59" spans="1:5" s="55" customFormat="1" ht="30" x14ac:dyDescent="0.25">
      <c r="A59" s="102" t="s">
        <v>204</v>
      </c>
      <c r="B59" s="53" t="s">
        <v>129</v>
      </c>
      <c r="C59" s="215" t="s">
        <v>262</v>
      </c>
      <c r="D59" s="107" t="s">
        <v>261</v>
      </c>
    </row>
    <row r="60" spans="1:5" s="55" customFormat="1" ht="65.25" customHeight="1" x14ac:dyDescent="0.25">
      <c r="A60" s="102" t="s">
        <v>204</v>
      </c>
      <c r="B60" s="53" t="s">
        <v>130</v>
      </c>
      <c r="C60" s="93" t="s">
        <v>146</v>
      </c>
      <c r="D60" s="107" t="s">
        <v>261</v>
      </c>
    </row>
    <row r="61" spans="1:5" s="55" customFormat="1" ht="81" customHeight="1" x14ac:dyDescent="0.25">
      <c r="A61" s="102" t="s">
        <v>204</v>
      </c>
      <c r="B61" s="53" t="s">
        <v>131</v>
      </c>
      <c r="C61" s="93" t="s">
        <v>147</v>
      </c>
      <c r="D61" s="107" t="s">
        <v>261</v>
      </c>
    </row>
    <row r="62" spans="1:5" s="55" customFormat="1" ht="60.75" customHeight="1" x14ac:dyDescent="0.25">
      <c r="A62" s="102" t="s">
        <v>204</v>
      </c>
      <c r="B62" s="53" t="s">
        <v>132</v>
      </c>
      <c r="C62" s="93" t="s">
        <v>148</v>
      </c>
      <c r="D62" s="107" t="s">
        <v>261</v>
      </c>
    </row>
    <row r="63" spans="1:5" s="55" customFormat="1" ht="30" x14ac:dyDescent="0.25">
      <c r="A63" s="102" t="s">
        <v>204</v>
      </c>
      <c r="B63" s="53" t="s">
        <v>133</v>
      </c>
      <c r="C63" s="215" t="s">
        <v>262</v>
      </c>
      <c r="D63" s="107" t="s">
        <v>261</v>
      </c>
    </row>
    <row r="64" spans="1:5" s="55" customFormat="1" ht="40.5" customHeight="1" x14ac:dyDescent="0.25">
      <c r="A64" s="102" t="s">
        <v>204</v>
      </c>
      <c r="B64" s="53" t="s">
        <v>134</v>
      </c>
      <c r="C64" s="93" t="s">
        <v>227</v>
      </c>
      <c r="D64" s="107" t="s">
        <v>261</v>
      </c>
    </row>
    <row r="65" spans="1:5" s="55" customFormat="1" ht="45" x14ac:dyDescent="0.25">
      <c r="A65" s="102" t="s">
        <v>204</v>
      </c>
      <c r="B65" s="53" t="s">
        <v>135</v>
      </c>
      <c r="C65" s="93" t="s">
        <v>149</v>
      </c>
      <c r="D65" s="107" t="s">
        <v>261</v>
      </c>
    </row>
    <row r="66" spans="1:5" s="55" customFormat="1" ht="30" x14ac:dyDescent="0.25">
      <c r="A66" s="102" t="s">
        <v>204</v>
      </c>
      <c r="B66" s="53" t="s">
        <v>136</v>
      </c>
      <c r="C66" s="93" t="s">
        <v>150</v>
      </c>
      <c r="D66" s="107" t="s">
        <v>261</v>
      </c>
    </row>
    <row r="67" spans="1:5" s="55" customFormat="1" ht="42.75" x14ac:dyDescent="0.25">
      <c r="A67" s="102" t="s">
        <v>204</v>
      </c>
      <c r="B67" s="53" t="s">
        <v>137</v>
      </c>
      <c r="C67" s="94" t="s">
        <v>188</v>
      </c>
      <c r="D67" s="107" t="s">
        <v>261</v>
      </c>
    </row>
    <row r="68" spans="1:5" s="55" customFormat="1" ht="30" x14ac:dyDescent="0.25">
      <c r="A68" s="102" t="s">
        <v>204</v>
      </c>
      <c r="B68" s="53" t="s">
        <v>138</v>
      </c>
      <c r="C68" s="215" t="s">
        <v>262</v>
      </c>
      <c r="D68" s="107" t="s">
        <v>261</v>
      </c>
    </row>
    <row r="69" spans="1:5" s="55" customFormat="1" ht="30" x14ac:dyDescent="0.25">
      <c r="A69" s="102" t="s">
        <v>204</v>
      </c>
      <c r="B69" s="53" t="s">
        <v>139</v>
      </c>
      <c r="C69" s="215" t="s">
        <v>262</v>
      </c>
      <c r="D69" s="107" t="s">
        <v>261</v>
      </c>
    </row>
    <row r="70" spans="1:5" s="55" customFormat="1" ht="60" x14ac:dyDescent="0.25">
      <c r="A70" s="102" t="s">
        <v>204</v>
      </c>
      <c r="B70" s="53" t="s">
        <v>140</v>
      </c>
      <c r="C70" s="93" t="s">
        <v>189</v>
      </c>
      <c r="D70" s="107" t="s">
        <v>261</v>
      </c>
    </row>
    <row r="71" spans="1:5" s="55" customFormat="1" ht="30" x14ac:dyDescent="0.25">
      <c r="A71" s="102" t="s">
        <v>204</v>
      </c>
      <c r="B71" s="53" t="s">
        <v>141</v>
      </c>
      <c r="C71" s="93" t="s">
        <v>195</v>
      </c>
      <c r="D71" s="107" t="s">
        <v>261</v>
      </c>
    </row>
    <row r="72" spans="1:5" s="55" customFormat="1" ht="30" x14ac:dyDescent="0.25">
      <c r="A72" s="102" t="s">
        <v>204</v>
      </c>
      <c r="B72" s="53" t="s">
        <v>142</v>
      </c>
      <c r="C72" s="93" t="s">
        <v>151</v>
      </c>
      <c r="D72" s="107" t="s">
        <v>261</v>
      </c>
    </row>
    <row r="73" spans="1:5" s="55" customFormat="1" ht="29.25" customHeight="1" x14ac:dyDescent="0.25">
      <c r="A73" s="273" t="s">
        <v>264</v>
      </c>
      <c r="B73" s="273"/>
      <c r="C73" s="273"/>
      <c r="D73" s="273"/>
    </row>
    <row r="74" spans="1:5" s="55" customFormat="1" ht="18.75" x14ac:dyDescent="0.25">
      <c r="A74" s="56"/>
      <c r="B74" s="56"/>
      <c r="C74" s="57"/>
      <c r="D74" s="56"/>
    </row>
    <row r="75" spans="1:5" s="55" customFormat="1" ht="18.75" x14ac:dyDescent="0.25">
      <c r="A75" s="56"/>
      <c r="B75" s="56"/>
      <c r="C75" s="57"/>
      <c r="D75" s="56"/>
    </row>
    <row r="76" spans="1:5" s="28" customFormat="1" ht="18.75" x14ac:dyDescent="0.3">
      <c r="A76" s="30" t="s">
        <v>250</v>
      </c>
      <c r="B76" s="50"/>
      <c r="C76" s="50"/>
      <c r="D76" s="50"/>
      <c r="E76" s="50"/>
    </row>
    <row r="77" spans="1:5" s="28" customFormat="1" ht="18.75" x14ac:dyDescent="0.3">
      <c r="A77" s="50" t="s">
        <v>199</v>
      </c>
      <c r="B77" s="50"/>
      <c r="C77" s="50"/>
      <c r="D77" s="50"/>
      <c r="E77" s="50"/>
    </row>
    <row r="78" spans="1:5" s="28" customFormat="1" ht="18.75" x14ac:dyDescent="0.3">
      <c r="A78" s="51"/>
      <c r="B78" s="50"/>
      <c r="C78" s="50"/>
      <c r="D78" s="50"/>
      <c r="E78" s="50"/>
    </row>
    <row r="79" spans="1:5" s="28" customFormat="1" ht="18.75" x14ac:dyDescent="0.3">
      <c r="A79" s="51"/>
      <c r="B79" s="30" t="s">
        <v>252</v>
      </c>
      <c r="C79" s="50"/>
      <c r="D79" s="50"/>
    </row>
    <row r="80" spans="1:5" ht="18.75" x14ac:dyDescent="0.3">
      <c r="A80" s="30"/>
      <c r="B80" s="30"/>
      <c r="C80" s="30"/>
      <c r="D80" s="30"/>
    </row>
    <row r="81" spans="1:4" ht="18.75" x14ac:dyDescent="0.3">
      <c r="A81" s="30"/>
      <c r="B81" s="30"/>
      <c r="C81" s="30"/>
      <c r="D81" s="30"/>
    </row>
    <row r="82" spans="1:4" ht="18.75" x14ac:dyDescent="0.3">
      <c r="A82" s="30"/>
      <c r="B82" s="30"/>
      <c r="C82" s="30"/>
      <c r="D82" s="30"/>
    </row>
    <row r="83" spans="1:4" ht="18.75" x14ac:dyDescent="0.3">
      <c r="A83" s="30"/>
      <c r="B83" s="30"/>
      <c r="C83" s="30"/>
      <c r="D83" s="30"/>
    </row>
    <row r="84" spans="1:4" ht="18.75" x14ac:dyDescent="0.3">
      <c r="A84" s="30"/>
      <c r="B84" s="30"/>
      <c r="C84" s="30"/>
      <c r="D84" s="30"/>
    </row>
    <row r="85" spans="1:4" ht="18.75" x14ac:dyDescent="0.3">
      <c r="A85" s="30"/>
      <c r="B85" s="30"/>
      <c r="C85" s="30"/>
      <c r="D85" s="30"/>
    </row>
  </sheetData>
  <mergeCells count="38">
    <mergeCell ref="A73:D73"/>
    <mergeCell ref="A50:D50"/>
    <mergeCell ref="C44:D44"/>
    <mergeCell ref="A45:D45"/>
    <mergeCell ref="A46:D46"/>
    <mergeCell ref="A47:D47"/>
    <mergeCell ref="A48:D48"/>
    <mergeCell ref="A49:D49"/>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3:D43"/>
    <mergeCell ref="A42:D42"/>
    <mergeCell ref="D19:E19"/>
    <mergeCell ref="D28:E28"/>
    <mergeCell ref="D22:E22"/>
    <mergeCell ref="D23:E23"/>
    <mergeCell ref="D24:E24"/>
    <mergeCell ref="D25:E25"/>
    <mergeCell ref="D20:E20"/>
    <mergeCell ref="D26:E26"/>
    <mergeCell ref="D27:E27"/>
    <mergeCell ref="C34:E34"/>
  </mergeCells>
  <printOptions horizontalCentered="1"/>
  <pageMargins left="0.23622047244094491" right="0.23622047244094491" top="0.74803149606299213" bottom="0.74803149606299213" header="0.31496062992125984" footer="0.31496062992125984"/>
  <pageSetup scale="70" orientation="portrait" r:id="rId1"/>
  <rowBreaks count="2" manualBreakCount="2">
    <brk id="39" max="16383" man="1"/>
    <brk id="61" max="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J8" sqref="J8"/>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374" t="s">
        <v>63</v>
      </c>
      <c r="B2" s="374"/>
      <c r="C2" s="374"/>
      <c r="D2" s="374"/>
      <c r="E2" s="374"/>
      <c r="F2" s="374"/>
      <c r="G2" s="374"/>
      <c r="H2" s="374"/>
      <c r="I2" s="374"/>
    </row>
    <row r="3" spans="1:9" ht="18.75" x14ac:dyDescent="0.25">
      <c r="A3" s="374" t="str">
        <f>+'Numeral 2'!A3:E3</f>
        <v>Dirección Administrativa</v>
      </c>
      <c r="B3" s="374"/>
      <c r="C3" s="374"/>
      <c r="D3" s="374"/>
      <c r="E3" s="374"/>
      <c r="F3" s="374"/>
      <c r="G3" s="374"/>
      <c r="H3" s="374"/>
      <c r="I3" s="374"/>
    </row>
    <row r="4" spans="1:9" ht="15.75" customHeight="1" x14ac:dyDescent="0.25">
      <c r="A4" s="375" t="s">
        <v>253</v>
      </c>
      <c r="B4" s="375"/>
      <c r="C4" s="375"/>
      <c r="D4" s="375"/>
      <c r="E4" s="375"/>
      <c r="F4" s="375" t="s">
        <v>162</v>
      </c>
      <c r="G4" s="375"/>
      <c r="H4" s="375"/>
      <c r="I4" s="375"/>
    </row>
    <row r="5" spans="1:9" ht="15.75" x14ac:dyDescent="0.25">
      <c r="A5" s="372" t="s">
        <v>164</v>
      </c>
      <c r="B5" s="372"/>
      <c r="C5" s="372"/>
      <c r="D5" s="372"/>
      <c r="E5" s="372"/>
      <c r="F5" s="372"/>
      <c r="G5" s="372"/>
      <c r="H5" s="372"/>
      <c r="I5" s="372"/>
    </row>
    <row r="6" spans="1:9" ht="15.75" x14ac:dyDescent="0.25">
      <c r="A6" s="372" t="str">
        <f>+'Numeral 2'!A6:E6</f>
        <v xml:space="preserve">Sub director (a):  Geovana Lissette Quiñonez Mendoza </v>
      </c>
      <c r="B6" s="372"/>
      <c r="C6" s="372"/>
      <c r="D6" s="372"/>
      <c r="E6" s="372"/>
      <c r="F6" s="372"/>
      <c r="G6" s="372"/>
      <c r="H6" s="372"/>
      <c r="I6" s="372"/>
    </row>
    <row r="7" spans="1:9" ht="15.75" x14ac:dyDescent="0.25">
      <c r="A7" s="407" t="str">
        <f>+'Numeral 2'!A7:E7</f>
        <v>Responsable de Actualización de la información: Alma Griselda Pérez Cuc</v>
      </c>
      <c r="B7" s="407"/>
      <c r="C7" s="407"/>
      <c r="D7" s="407"/>
      <c r="E7" s="407"/>
      <c r="F7" s="407"/>
      <c r="G7" s="407"/>
      <c r="H7" s="407"/>
      <c r="I7" s="407"/>
    </row>
    <row r="8" spans="1:9" ht="15.75" x14ac:dyDescent="0.25">
      <c r="A8" s="372" t="str">
        <f>+'Numeral 19 Administración'!A8:I8</f>
        <v>Mes de Actualización: Diciembre 2020</v>
      </c>
      <c r="B8" s="372"/>
      <c r="C8" s="372"/>
      <c r="D8" s="372"/>
      <c r="E8" s="372"/>
      <c r="F8" s="372"/>
      <c r="G8" s="372"/>
      <c r="H8" s="372"/>
      <c r="I8" s="372"/>
    </row>
    <row r="9" spans="1:9" ht="15.75" x14ac:dyDescent="0.25">
      <c r="A9" s="372" t="s">
        <v>114</v>
      </c>
      <c r="B9" s="372"/>
      <c r="C9" s="372"/>
      <c r="D9" s="372"/>
      <c r="E9" s="372"/>
      <c r="F9" s="372"/>
      <c r="G9" s="372"/>
      <c r="H9" s="372"/>
      <c r="I9" s="372"/>
    </row>
    <row r="10" spans="1:9" ht="31.5" customHeight="1" x14ac:dyDescent="0.35">
      <c r="A10" s="373" t="s">
        <v>59</v>
      </c>
      <c r="B10" s="373"/>
      <c r="C10" s="373"/>
      <c r="D10" s="373"/>
      <c r="E10" s="373"/>
      <c r="F10" s="373"/>
      <c r="G10" s="373"/>
      <c r="H10" s="373"/>
      <c r="I10" s="373"/>
    </row>
    <row r="11" spans="1:9" ht="38.25" customHeight="1" x14ac:dyDescent="0.25">
      <c r="A11" s="119" t="s">
        <v>22</v>
      </c>
      <c r="B11" s="120" t="s">
        <v>46</v>
      </c>
      <c r="C11" s="120" t="s">
        <v>51</v>
      </c>
      <c r="D11" s="120" t="s">
        <v>47</v>
      </c>
      <c r="E11" s="120" t="s">
        <v>50</v>
      </c>
      <c r="F11" s="120" t="s">
        <v>48</v>
      </c>
      <c r="G11" s="120" t="s">
        <v>49</v>
      </c>
      <c r="H11" s="120" t="s">
        <v>15</v>
      </c>
      <c r="I11" s="121" t="s">
        <v>34</v>
      </c>
    </row>
    <row r="12" spans="1:9" s="28" customFormat="1" x14ac:dyDescent="0.25">
      <c r="A12" s="66"/>
      <c r="B12" s="67"/>
      <c r="C12" s="67"/>
      <c r="D12" s="67"/>
      <c r="E12" s="67"/>
      <c r="F12" s="67"/>
      <c r="G12" s="67"/>
      <c r="H12" s="67"/>
      <c r="I12" s="68"/>
    </row>
    <row r="13" spans="1:9" s="28" customFormat="1" x14ac:dyDescent="0.25">
      <c r="A13" s="66"/>
      <c r="B13" s="67"/>
      <c r="C13" s="67"/>
      <c r="D13" s="67"/>
      <c r="E13" s="67"/>
      <c r="F13" s="67"/>
      <c r="G13" s="67"/>
      <c r="H13" s="67"/>
      <c r="I13" s="68"/>
    </row>
    <row r="14" spans="1:9" s="28" customFormat="1" ht="38.25" customHeight="1" x14ac:dyDescent="0.25">
      <c r="A14" s="404" t="s">
        <v>152</v>
      </c>
      <c r="B14" s="405"/>
      <c r="C14" s="405"/>
      <c r="D14" s="405"/>
      <c r="E14" s="405"/>
      <c r="F14" s="405"/>
      <c r="G14" s="405"/>
      <c r="H14" s="405"/>
      <c r="I14" s="406"/>
    </row>
    <row r="15" spans="1:9" s="55" customFormat="1" ht="15.75" x14ac:dyDescent="0.25">
      <c r="A15" s="58"/>
      <c r="B15" s="59"/>
      <c r="C15" s="60"/>
      <c r="D15" s="61"/>
      <c r="E15" s="64"/>
      <c r="F15" s="62"/>
      <c r="G15" s="63"/>
      <c r="H15" s="65"/>
      <c r="I15" s="61"/>
    </row>
    <row r="16" spans="1:9" s="28" customFormat="1" x14ac:dyDescent="0.25">
      <c r="A16" s="143"/>
      <c r="B16" s="33"/>
      <c r="C16" s="33"/>
      <c r="D16" s="33"/>
      <c r="E16" s="33"/>
      <c r="F16" s="33"/>
      <c r="G16" s="33"/>
      <c r="H16" s="33"/>
      <c r="I16" s="144"/>
    </row>
    <row r="17" spans="1:12" s="28" customFormat="1" x14ac:dyDescent="0.25">
      <c r="A17" s="143"/>
      <c r="B17" s="33"/>
      <c r="C17" s="33"/>
      <c r="D17" s="33"/>
      <c r="E17" s="33"/>
      <c r="F17" s="33"/>
      <c r="G17" s="33"/>
      <c r="H17" s="33"/>
      <c r="I17" s="144"/>
    </row>
    <row r="18" spans="1:12" s="28" customFormat="1" x14ac:dyDescent="0.25">
      <c r="A18" s="143"/>
      <c r="B18" s="33"/>
      <c r="C18" s="33"/>
      <c r="D18" s="33"/>
      <c r="E18" s="33"/>
      <c r="F18" s="33"/>
      <c r="G18" s="33"/>
      <c r="H18" s="33"/>
      <c r="I18" s="144"/>
    </row>
    <row r="19" spans="1:12" s="28" customFormat="1" x14ac:dyDescent="0.25">
      <c r="A19" s="143"/>
      <c r="B19" s="33"/>
      <c r="C19" s="33"/>
      <c r="D19" s="33"/>
      <c r="E19" s="33"/>
      <c r="F19" s="33"/>
      <c r="G19" s="33"/>
      <c r="H19" s="33"/>
      <c r="I19" s="144"/>
    </row>
    <row r="20" spans="1:12" s="28" customFormat="1" x14ac:dyDescent="0.25">
      <c r="A20" s="143"/>
      <c r="B20" s="33"/>
      <c r="C20" s="33"/>
      <c r="D20" s="33"/>
      <c r="E20" s="33"/>
      <c r="F20" s="33"/>
      <c r="G20" s="33"/>
      <c r="H20" s="33"/>
      <c r="I20" s="144"/>
      <c r="L20" s="33"/>
    </row>
    <row r="21" spans="1:12" s="28" customFormat="1" x14ac:dyDescent="0.25">
      <c r="A21" s="143"/>
      <c r="B21" s="33"/>
      <c r="C21" s="33"/>
      <c r="D21" s="33"/>
      <c r="E21" s="33"/>
      <c r="F21" s="33"/>
      <c r="G21" s="33"/>
      <c r="H21" s="33"/>
      <c r="I21" s="144"/>
      <c r="L21" s="33"/>
    </row>
    <row r="22" spans="1:12" s="113" customFormat="1" ht="15.75" x14ac:dyDescent="0.25">
      <c r="A22" s="389" t="s">
        <v>71</v>
      </c>
      <c r="B22" s="390"/>
      <c r="C22" s="112" t="s">
        <v>212</v>
      </c>
      <c r="D22" s="114"/>
      <c r="E22" s="112"/>
      <c r="F22" s="378" t="s">
        <v>254</v>
      </c>
      <c r="G22" s="378"/>
      <c r="H22" s="114"/>
      <c r="I22" s="115"/>
      <c r="J22" s="114"/>
      <c r="K22" s="114"/>
      <c r="L22" s="114"/>
    </row>
    <row r="23" spans="1:12" s="113" customFormat="1" ht="15.75" x14ac:dyDescent="0.25">
      <c r="A23" s="139"/>
      <c r="B23" s="140"/>
      <c r="C23" s="141" t="s">
        <v>199</v>
      </c>
      <c r="D23" s="141"/>
      <c r="E23" s="141"/>
      <c r="F23" s="388"/>
      <c r="G23" s="388"/>
      <c r="H23" s="140"/>
      <c r="I23" s="142"/>
      <c r="J23" s="114"/>
      <c r="K23" s="114"/>
      <c r="L23" s="114"/>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I30"/>
  <sheetViews>
    <sheetView tabSelected="1" zoomScaleNormal="100" zoomScaleSheetLayoutView="100" workbookViewId="0">
      <selection activeCell="C26" sqref="C26"/>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372"/>
      <c r="B1" s="372"/>
      <c r="C1" s="372"/>
      <c r="D1" s="372"/>
      <c r="E1" s="372"/>
      <c r="F1" s="372"/>
      <c r="G1" s="372"/>
      <c r="H1" s="372"/>
      <c r="I1" s="372"/>
    </row>
    <row r="2" spans="1:9" ht="15.75" x14ac:dyDescent="0.25">
      <c r="A2" s="419" t="s">
        <v>63</v>
      </c>
      <c r="B2" s="419"/>
      <c r="C2" s="419"/>
      <c r="D2" s="419"/>
      <c r="E2" s="419"/>
      <c r="F2" s="419"/>
      <c r="G2" s="419"/>
      <c r="H2" s="419"/>
      <c r="I2" s="419"/>
    </row>
    <row r="3" spans="1:9" ht="15.75" customHeight="1" x14ac:dyDescent="0.25">
      <c r="A3" s="420" t="str">
        <f>+'Numeral 2'!A3:E3</f>
        <v>Dirección Administrativa</v>
      </c>
      <c r="B3" s="420"/>
      <c r="C3" s="420"/>
      <c r="D3" s="420"/>
      <c r="E3" s="420"/>
      <c r="F3" s="420"/>
      <c r="G3" s="420"/>
      <c r="H3" s="420"/>
      <c r="I3" s="420"/>
    </row>
    <row r="4" spans="1:9" ht="16.5" customHeight="1" x14ac:dyDescent="0.25">
      <c r="A4" s="375" t="s">
        <v>253</v>
      </c>
      <c r="B4" s="375"/>
      <c r="C4" s="375"/>
      <c r="D4" s="375"/>
      <c r="E4" s="375"/>
      <c r="F4" s="375"/>
      <c r="G4" s="372" t="s">
        <v>162</v>
      </c>
      <c r="H4" s="372"/>
      <c r="I4" s="372"/>
    </row>
    <row r="5" spans="1:9" ht="15.75" x14ac:dyDescent="0.25">
      <c r="A5" s="372" t="s">
        <v>164</v>
      </c>
      <c r="B5" s="372"/>
      <c r="C5" s="372"/>
      <c r="D5" s="372"/>
      <c r="E5" s="372"/>
      <c r="F5" s="372"/>
      <c r="G5" s="372"/>
      <c r="H5" s="372"/>
      <c r="I5" s="372"/>
    </row>
    <row r="6" spans="1:9" ht="15.75" x14ac:dyDescent="0.25">
      <c r="A6" s="372" t="str">
        <f>+'Numeral 2'!A6:E6</f>
        <v xml:space="preserve">Sub director (a):  Geovana Lissette Quiñonez Mendoza </v>
      </c>
      <c r="B6" s="372"/>
      <c r="C6" s="372"/>
      <c r="D6" s="372"/>
      <c r="E6" s="372"/>
      <c r="F6" s="372"/>
      <c r="G6" s="372"/>
      <c r="H6" s="372"/>
      <c r="I6" s="372"/>
    </row>
    <row r="7" spans="1:9" ht="15.75" x14ac:dyDescent="0.25">
      <c r="A7" s="407" t="str">
        <f>+'Numeral 2'!A7:E7</f>
        <v>Responsable de Actualización de la información: Alma Griselda Pérez Cuc</v>
      </c>
      <c r="B7" s="407"/>
      <c r="C7" s="407"/>
      <c r="D7" s="407"/>
      <c r="E7" s="407"/>
      <c r="F7" s="407"/>
      <c r="G7" s="407"/>
      <c r="H7" s="407"/>
      <c r="I7" s="407"/>
    </row>
    <row r="8" spans="1:9" ht="15.75" x14ac:dyDescent="0.25">
      <c r="A8" s="372" t="str">
        <f>+'Numeral 20 Administración'!A8:I8</f>
        <v>Mes de Actualización: Diciembre 2020</v>
      </c>
      <c r="B8" s="372"/>
      <c r="C8" s="372"/>
      <c r="D8" s="372"/>
      <c r="E8" s="372"/>
      <c r="F8" s="372"/>
      <c r="G8" s="372"/>
      <c r="H8" s="372"/>
      <c r="I8" s="372"/>
    </row>
    <row r="9" spans="1:9" ht="15.75" x14ac:dyDescent="0.25">
      <c r="A9" s="372" t="s">
        <v>115</v>
      </c>
      <c r="B9" s="372"/>
      <c r="C9" s="372"/>
      <c r="D9" s="372"/>
      <c r="E9" s="372"/>
      <c r="F9" s="372"/>
      <c r="G9" s="372"/>
      <c r="H9" s="372"/>
      <c r="I9" s="372"/>
    </row>
    <row r="10" spans="1:9" ht="21" x14ac:dyDescent="0.35">
      <c r="A10" s="373" t="s">
        <v>198</v>
      </c>
      <c r="B10" s="373"/>
      <c r="C10" s="373"/>
      <c r="D10" s="373"/>
      <c r="E10" s="373"/>
      <c r="F10" s="373"/>
      <c r="G10" s="373"/>
      <c r="H10" s="373"/>
      <c r="I10" s="373"/>
    </row>
    <row r="11" spans="1:9" s="28" customFormat="1" ht="30" x14ac:dyDescent="0.25">
      <c r="A11" s="122" t="s">
        <v>35</v>
      </c>
      <c r="B11" s="122" t="s">
        <v>45</v>
      </c>
      <c r="C11" s="122" t="s">
        <v>44</v>
      </c>
      <c r="D11" s="122" t="s">
        <v>31</v>
      </c>
      <c r="E11" s="122" t="s">
        <v>36</v>
      </c>
      <c r="F11" s="122" t="s">
        <v>86</v>
      </c>
      <c r="G11" s="421" t="s">
        <v>37</v>
      </c>
      <c r="H11" s="421"/>
      <c r="I11" s="122" t="s">
        <v>38</v>
      </c>
    </row>
    <row r="12" spans="1:9" s="199" customFormat="1" ht="15" customHeight="1" x14ac:dyDescent="0.25">
      <c r="A12" s="411">
        <v>44174</v>
      </c>
      <c r="B12" s="412" t="s">
        <v>245</v>
      </c>
      <c r="C12" s="210">
        <v>1</v>
      </c>
      <c r="D12" s="209">
        <v>2064.41</v>
      </c>
      <c r="E12" s="413">
        <f>+SUM(D12:D14)</f>
        <v>7982.1</v>
      </c>
      <c r="F12" s="414">
        <v>111</v>
      </c>
      <c r="G12" s="416" t="s">
        <v>171</v>
      </c>
      <c r="H12" s="416"/>
      <c r="I12" s="414">
        <v>326445</v>
      </c>
    </row>
    <row r="13" spans="1:9" s="199" customFormat="1" x14ac:dyDescent="0.25">
      <c r="A13" s="411"/>
      <c r="B13" s="412"/>
      <c r="C13" s="210">
        <v>1</v>
      </c>
      <c r="D13" s="209">
        <v>5302.88</v>
      </c>
      <c r="E13" s="413"/>
      <c r="F13" s="414"/>
      <c r="G13" s="416"/>
      <c r="H13" s="416"/>
      <c r="I13" s="414"/>
    </row>
    <row r="14" spans="1:9" s="199" customFormat="1" x14ac:dyDescent="0.25">
      <c r="A14" s="211">
        <v>44174</v>
      </c>
      <c r="B14" s="412"/>
      <c r="C14" s="210">
        <v>1</v>
      </c>
      <c r="D14" s="209">
        <v>614.80999999999995</v>
      </c>
      <c r="E14" s="413"/>
      <c r="F14" s="414"/>
      <c r="G14" s="416"/>
      <c r="H14" s="416"/>
      <c r="I14" s="414"/>
    </row>
    <row r="15" spans="1:9" s="55" customFormat="1" ht="24.75" customHeight="1" x14ac:dyDescent="0.25">
      <c r="A15" s="411">
        <v>44169</v>
      </c>
      <c r="B15" s="412" t="s">
        <v>247</v>
      </c>
      <c r="C15" s="210">
        <v>1</v>
      </c>
      <c r="D15" s="209">
        <v>190.14</v>
      </c>
      <c r="E15" s="413">
        <f>+D15+D16+D17</f>
        <v>2848.6099999999997</v>
      </c>
      <c r="F15" s="414">
        <v>113</v>
      </c>
      <c r="G15" s="416" t="s">
        <v>173</v>
      </c>
      <c r="H15" s="416"/>
      <c r="I15" s="414">
        <v>9929290</v>
      </c>
    </row>
    <row r="16" spans="1:9" s="55" customFormat="1" ht="24.75" customHeight="1" x14ac:dyDescent="0.25">
      <c r="A16" s="411"/>
      <c r="B16" s="412"/>
      <c r="C16" s="210">
        <v>1</v>
      </c>
      <c r="D16" s="209">
        <v>2499.4699999999998</v>
      </c>
      <c r="E16" s="413"/>
      <c r="F16" s="414"/>
      <c r="G16" s="416"/>
      <c r="H16" s="416"/>
      <c r="I16" s="414"/>
    </row>
    <row r="17" spans="1:9" s="55" customFormat="1" ht="24.75" customHeight="1" x14ac:dyDescent="0.25">
      <c r="A17" s="411"/>
      <c r="B17" s="412"/>
      <c r="C17" s="210">
        <v>1</v>
      </c>
      <c r="D17" s="209">
        <v>159</v>
      </c>
      <c r="E17" s="413"/>
      <c r="F17" s="414"/>
      <c r="G17" s="416"/>
      <c r="H17" s="416"/>
      <c r="I17" s="414"/>
    </row>
    <row r="18" spans="1:9" s="55" customFormat="1" ht="66" customHeight="1" x14ac:dyDescent="0.25">
      <c r="A18" s="212">
        <v>44172</v>
      </c>
      <c r="B18" s="213" t="s">
        <v>248</v>
      </c>
      <c r="C18" s="210">
        <v>1</v>
      </c>
      <c r="D18" s="209">
        <v>1650</v>
      </c>
      <c r="E18" s="214">
        <f>+D18</f>
        <v>1650</v>
      </c>
      <c r="F18" s="210">
        <v>113</v>
      </c>
      <c r="G18" s="416" t="s">
        <v>235</v>
      </c>
      <c r="H18" s="416"/>
      <c r="I18" s="210">
        <v>81510780</v>
      </c>
    </row>
    <row r="19" spans="1:9" s="55" customFormat="1" ht="43.5" customHeight="1" x14ac:dyDescent="0.25">
      <c r="A19" s="211">
        <v>44167</v>
      </c>
      <c r="B19" s="213" t="s">
        <v>246</v>
      </c>
      <c r="C19" s="210">
        <v>1</v>
      </c>
      <c r="D19" s="209">
        <v>150</v>
      </c>
      <c r="E19" s="214">
        <f>+D19</f>
        <v>150</v>
      </c>
      <c r="F19" s="210">
        <v>115</v>
      </c>
      <c r="G19" s="416" t="s">
        <v>221</v>
      </c>
      <c r="H19" s="416"/>
      <c r="I19" s="210">
        <v>2529416</v>
      </c>
    </row>
    <row r="20" spans="1:9" s="55" customFormat="1" ht="63.75" x14ac:dyDescent="0.25">
      <c r="A20" s="211">
        <v>44166</v>
      </c>
      <c r="B20" s="213" t="s">
        <v>249</v>
      </c>
      <c r="C20" s="210">
        <v>1</v>
      </c>
      <c r="D20" s="209">
        <v>6360</v>
      </c>
      <c r="E20" s="214">
        <f>+D20</f>
        <v>6360</v>
      </c>
      <c r="F20" s="210">
        <v>153</v>
      </c>
      <c r="G20" s="416" t="s">
        <v>229</v>
      </c>
      <c r="H20" s="416"/>
      <c r="I20" s="210">
        <v>4863461</v>
      </c>
    </row>
    <row r="21" spans="1:9" s="55" customFormat="1" ht="90" customHeight="1" x14ac:dyDescent="0.25">
      <c r="A21" s="247">
        <v>44155</v>
      </c>
      <c r="B21" s="248" t="s">
        <v>343</v>
      </c>
      <c r="C21" s="250">
        <v>4000</v>
      </c>
      <c r="D21" s="209">
        <v>19000</v>
      </c>
      <c r="E21" s="249">
        <f>+D21</f>
        <v>19000</v>
      </c>
      <c r="F21" s="250">
        <v>295</v>
      </c>
      <c r="G21" s="417" t="s">
        <v>345</v>
      </c>
      <c r="H21" s="418"/>
      <c r="I21" s="250">
        <v>41744462</v>
      </c>
    </row>
    <row r="22" spans="1:9" s="28" customFormat="1" ht="30" customHeight="1" x14ac:dyDescent="0.25">
      <c r="A22" s="409" t="s">
        <v>190</v>
      </c>
      <c r="B22" s="409"/>
      <c r="C22" s="409"/>
      <c r="D22" s="409"/>
      <c r="E22" s="173">
        <f>SUM(E12:E21)</f>
        <v>37990.71</v>
      </c>
      <c r="F22" s="410"/>
      <c r="G22" s="410"/>
      <c r="H22" s="410"/>
      <c r="I22" s="410"/>
    </row>
    <row r="23" spans="1:9" s="28" customFormat="1" x14ac:dyDescent="0.25">
      <c r="A23" s="143" t="s">
        <v>399</v>
      </c>
      <c r="B23" s="33"/>
      <c r="C23" s="33"/>
      <c r="D23" s="33"/>
      <c r="E23" s="33"/>
      <c r="F23" s="33"/>
      <c r="G23" s="33"/>
      <c r="H23" s="33"/>
      <c r="I23" s="48"/>
    </row>
    <row r="24" spans="1:9" s="28" customFormat="1" x14ac:dyDescent="0.25">
      <c r="A24" s="143"/>
      <c r="B24" s="33"/>
      <c r="C24" s="33"/>
      <c r="D24" s="33"/>
      <c r="E24" s="200"/>
      <c r="F24" s="33"/>
      <c r="G24" s="33"/>
      <c r="H24" s="33"/>
      <c r="I24" s="144"/>
    </row>
    <row r="25" spans="1:9" s="28" customFormat="1" x14ac:dyDescent="0.25">
      <c r="A25" s="143"/>
      <c r="B25" s="33"/>
      <c r="C25" s="33"/>
      <c r="D25" s="33"/>
      <c r="E25" s="201"/>
      <c r="F25" s="33"/>
      <c r="G25" s="33"/>
      <c r="H25" s="33"/>
      <c r="I25" s="144"/>
    </row>
    <row r="26" spans="1:9" s="168" customFormat="1" ht="15.75" x14ac:dyDescent="0.25">
      <c r="A26" s="196" t="s">
        <v>71</v>
      </c>
      <c r="B26" s="190" t="s">
        <v>212</v>
      </c>
      <c r="C26" s="194"/>
      <c r="D26" s="195"/>
      <c r="E26" s="194"/>
      <c r="F26" s="415" t="s">
        <v>254</v>
      </c>
      <c r="G26" s="415"/>
      <c r="H26" s="415"/>
      <c r="I26" s="169"/>
    </row>
    <row r="27" spans="1:9" s="168" customFormat="1" ht="15.75" x14ac:dyDescent="0.25">
      <c r="A27" s="170"/>
      <c r="B27" s="197" t="s">
        <v>199</v>
      </c>
      <c r="C27" s="171"/>
      <c r="D27" s="171"/>
      <c r="E27" s="171"/>
      <c r="F27" s="408"/>
      <c r="G27" s="408"/>
      <c r="H27" s="408"/>
      <c r="I27" s="172"/>
    </row>
    <row r="28" spans="1:9" x14ac:dyDescent="0.25">
      <c r="G28"/>
    </row>
    <row r="29" spans="1:9" x14ac:dyDescent="0.25">
      <c r="G29"/>
    </row>
    <row r="30" spans="1:9" x14ac:dyDescent="0.25">
      <c r="G30"/>
    </row>
  </sheetData>
  <mergeCells count="32">
    <mergeCell ref="A7:I7"/>
    <mergeCell ref="A8:I8"/>
    <mergeCell ref="A10:I10"/>
    <mergeCell ref="A9:I9"/>
    <mergeCell ref="A12:A13"/>
    <mergeCell ref="B12:B14"/>
    <mergeCell ref="E12:E14"/>
    <mergeCell ref="F12:F14"/>
    <mergeCell ref="I12:I14"/>
    <mergeCell ref="G11:H11"/>
    <mergeCell ref="G12:H14"/>
    <mergeCell ref="A1:I1"/>
    <mergeCell ref="A2:I2"/>
    <mergeCell ref="A3:I3"/>
    <mergeCell ref="A5:I5"/>
    <mergeCell ref="A6:I6"/>
    <mergeCell ref="A4:F4"/>
    <mergeCell ref="G4:I4"/>
    <mergeCell ref="F27:H27"/>
    <mergeCell ref="A22:D22"/>
    <mergeCell ref="F22:I22"/>
    <mergeCell ref="A15:A17"/>
    <mergeCell ref="B15:B17"/>
    <mergeCell ref="E15:E17"/>
    <mergeCell ref="F15:F17"/>
    <mergeCell ref="I15:I17"/>
    <mergeCell ref="F26:H26"/>
    <mergeCell ref="G20:H20"/>
    <mergeCell ref="G15:H17"/>
    <mergeCell ref="G18:H18"/>
    <mergeCell ref="G19:H19"/>
    <mergeCell ref="G21:H21"/>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280"/>
      <c r="B1" s="280"/>
    </row>
    <row r="2" spans="1:9" ht="18.75" x14ac:dyDescent="0.25">
      <c r="A2" s="253" t="s">
        <v>63</v>
      </c>
      <c r="B2" s="254"/>
      <c r="C2" s="254"/>
      <c r="D2" s="254"/>
      <c r="E2" s="254"/>
      <c r="F2" s="254"/>
      <c r="G2" s="254"/>
      <c r="H2" s="254"/>
      <c r="I2" s="255"/>
    </row>
    <row r="3" spans="1:9" ht="18.75" x14ac:dyDescent="0.25">
      <c r="A3" s="253" t="s">
        <v>68</v>
      </c>
      <c r="B3" s="254"/>
      <c r="C3" s="254"/>
      <c r="D3" s="254"/>
      <c r="E3" s="254"/>
      <c r="F3" s="254"/>
      <c r="G3" s="254"/>
      <c r="H3" s="254"/>
      <c r="I3" s="255"/>
    </row>
    <row r="4" spans="1:9" ht="15.75" customHeight="1" x14ac:dyDescent="0.25">
      <c r="A4" s="288" t="s">
        <v>64</v>
      </c>
      <c r="B4" s="289"/>
      <c r="C4" s="290"/>
      <c r="D4" s="288" t="s">
        <v>65</v>
      </c>
      <c r="E4" s="289"/>
      <c r="F4" s="289"/>
      <c r="G4" s="289"/>
      <c r="H4" s="289"/>
      <c r="I4" s="290"/>
    </row>
    <row r="5" spans="1:9" ht="15.75" x14ac:dyDescent="0.25">
      <c r="A5" s="281" t="s">
        <v>66</v>
      </c>
      <c r="B5" s="282"/>
      <c r="C5" s="282"/>
      <c r="D5" s="282"/>
      <c r="E5" s="282"/>
      <c r="F5" s="282"/>
      <c r="G5" s="282"/>
      <c r="H5" s="282"/>
      <c r="I5" s="283"/>
    </row>
    <row r="6" spans="1:9" ht="15.75" x14ac:dyDescent="0.25">
      <c r="A6" s="281" t="s">
        <v>60</v>
      </c>
      <c r="B6" s="282"/>
      <c r="C6" s="282"/>
      <c r="D6" s="282"/>
      <c r="E6" s="282"/>
      <c r="F6" s="282"/>
      <c r="G6" s="282"/>
      <c r="H6" s="282"/>
      <c r="I6" s="283"/>
    </row>
    <row r="7" spans="1:9" ht="15.75" x14ac:dyDescent="0.25">
      <c r="A7" s="281" t="s">
        <v>61</v>
      </c>
      <c r="B7" s="282"/>
      <c r="C7" s="282"/>
      <c r="D7" s="282"/>
      <c r="E7" s="282"/>
      <c r="F7" s="282"/>
      <c r="G7" s="282"/>
      <c r="H7" s="282"/>
      <c r="I7" s="283"/>
    </row>
    <row r="8" spans="1:9" ht="15.75" x14ac:dyDescent="0.25">
      <c r="A8" s="281" t="s">
        <v>67</v>
      </c>
      <c r="B8" s="282"/>
      <c r="C8" s="282"/>
      <c r="D8" s="282"/>
      <c r="E8" s="282"/>
      <c r="F8" s="282"/>
      <c r="G8" s="282"/>
      <c r="H8" s="282"/>
      <c r="I8" s="283"/>
    </row>
    <row r="9" spans="1:9" ht="15.75" x14ac:dyDescent="0.25">
      <c r="A9" s="285" t="s">
        <v>62</v>
      </c>
      <c r="B9" s="286"/>
      <c r="C9" s="286"/>
      <c r="D9" s="286"/>
      <c r="E9" s="286"/>
      <c r="F9" s="286"/>
      <c r="G9" s="286"/>
      <c r="H9" s="286"/>
      <c r="I9" s="287"/>
    </row>
    <row r="10" spans="1:9" ht="15.75" x14ac:dyDescent="0.25">
      <c r="A10" s="20"/>
      <c r="B10" s="20"/>
      <c r="C10" s="20"/>
      <c r="D10" s="20"/>
      <c r="E10" s="20"/>
      <c r="F10" s="20"/>
      <c r="G10" s="20"/>
      <c r="H10" s="20"/>
      <c r="I10" s="20"/>
    </row>
    <row r="11" spans="1:9" ht="21" customHeight="1" thickBot="1" x14ac:dyDescent="0.4">
      <c r="A11" s="284" t="s">
        <v>77</v>
      </c>
      <c r="B11" s="284"/>
      <c r="C11" s="284"/>
      <c r="D11" s="284"/>
      <c r="E11" s="284"/>
      <c r="F11" s="284"/>
      <c r="G11" s="284"/>
      <c r="H11" s="284"/>
      <c r="I11" s="284"/>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292" t="s">
        <v>63</v>
      </c>
      <c r="B2" s="292"/>
      <c r="C2" s="292"/>
      <c r="D2" s="292"/>
      <c r="E2" s="292"/>
      <c r="F2" s="292"/>
      <c r="G2" s="292"/>
      <c r="H2" s="292"/>
      <c r="I2" s="292"/>
      <c r="J2" s="292"/>
      <c r="K2" s="292"/>
      <c r="L2" s="292"/>
      <c r="M2" s="292"/>
      <c r="N2" s="292"/>
      <c r="O2" s="292"/>
      <c r="P2" s="292"/>
    </row>
    <row r="3" spans="1:16" ht="18.75" x14ac:dyDescent="0.25">
      <c r="A3" s="253" t="s">
        <v>68</v>
      </c>
      <c r="B3" s="254"/>
      <c r="C3" s="254"/>
      <c r="D3" s="254"/>
      <c r="E3" s="254"/>
      <c r="F3" s="254"/>
      <c r="G3" s="254"/>
      <c r="H3" s="254"/>
      <c r="I3" s="254"/>
      <c r="J3" s="254"/>
      <c r="K3" s="254"/>
      <c r="L3" s="254"/>
      <c r="M3" s="254"/>
      <c r="N3" s="254"/>
      <c r="O3" s="254"/>
      <c r="P3" s="254"/>
    </row>
    <row r="4" spans="1:16" ht="15.75" customHeight="1" x14ac:dyDescent="0.25">
      <c r="A4" s="288" t="s">
        <v>64</v>
      </c>
      <c r="B4" s="289"/>
      <c r="C4" s="289"/>
      <c r="D4" s="289" t="s">
        <v>65</v>
      </c>
      <c r="E4" s="289"/>
      <c r="F4" s="289"/>
      <c r="G4" s="289"/>
      <c r="H4" s="289"/>
      <c r="I4" s="289"/>
      <c r="J4" s="289"/>
      <c r="K4" s="289"/>
      <c r="L4" s="289"/>
      <c r="M4" s="289"/>
      <c r="N4" s="289"/>
      <c r="O4" s="289"/>
      <c r="P4" s="289"/>
    </row>
    <row r="5" spans="1:16" ht="15.75" x14ac:dyDescent="0.25">
      <c r="A5" s="281" t="s">
        <v>66</v>
      </c>
      <c r="B5" s="282"/>
      <c r="C5" s="282"/>
      <c r="D5" s="282"/>
      <c r="E5" s="282"/>
      <c r="F5" s="282"/>
      <c r="G5" s="282"/>
      <c r="H5" s="282"/>
      <c r="I5" s="282"/>
      <c r="J5" s="282"/>
      <c r="K5" s="282"/>
      <c r="L5" s="282"/>
      <c r="M5" s="282"/>
      <c r="N5" s="282"/>
      <c r="O5" s="282"/>
      <c r="P5" s="282"/>
    </row>
    <row r="6" spans="1:16" ht="15.75" x14ac:dyDescent="0.25">
      <c r="A6" s="281" t="s">
        <v>73</v>
      </c>
      <c r="B6" s="282"/>
      <c r="C6" s="282"/>
      <c r="D6" s="282"/>
      <c r="E6" s="282"/>
      <c r="F6" s="282"/>
      <c r="G6" s="282"/>
      <c r="H6" s="282"/>
      <c r="I6" s="282"/>
      <c r="J6" s="282"/>
      <c r="K6" s="282"/>
      <c r="L6" s="282"/>
      <c r="M6" s="282"/>
      <c r="N6" s="282"/>
      <c r="O6" s="282"/>
      <c r="P6" s="282"/>
    </row>
    <row r="7" spans="1:16" ht="15.75" x14ac:dyDescent="0.25">
      <c r="A7" s="281" t="s">
        <v>61</v>
      </c>
      <c r="B7" s="282"/>
      <c r="C7" s="282"/>
      <c r="D7" s="282"/>
      <c r="E7" s="282"/>
      <c r="F7" s="282"/>
      <c r="G7" s="282"/>
      <c r="H7" s="282"/>
      <c r="I7" s="282"/>
      <c r="J7" s="282"/>
      <c r="K7" s="282"/>
      <c r="L7" s="282"/>
      <c r="M7" s="282"/>
      <c r="N7" s="282"/>
      <c r="O7" s="282"/>
      <c r="P7" s="282"/>
    </row>
    <row r="8" spans="1:16" ht="15.75" x14ac:dyDescent="0.25">
      <c r="A8" s="281" t="s">
        <v>67</v>
      </c>
      <c r="B8" s="282"/>
      <c r="C8" s="282"/>
      <c r="D8" s="282"/>
      <c r="E8" s="282"/>
      <c r="F8" s="282"/>
      <c r="G8" s="282"/>
      <c r="H8" s="282"/>
      <c r="I8" s="282"/>
      <c r="J8" s="282"/>
      <c r="K8" s="282"/>
      <c r="L8" s="282"/>
      <c r="M8" s="282"/>
      <c r="N8" s="282"/>
      <c r="O8" s="282"/>
      <c r="P8" s="282"/>
    </row>
    <row r="9" spans="1:16" ht="15.75" x14ac:dyDescent="0.25">
      <c r="A9" s="281" t="s">
        <v>87</v>
      </c>
      <c r="B9" s="282"/>
      <c r="C9" s="282"/>
      <c r="D9" s="282"/>
      <c r="E9" s="282"/>
      <c r="F9" s="282"/>
      <c r="G9" s="282"/>
      <c r="H9" s="282"/>
      <c r="I9" s="282"/>
      <c r="J9" s="282"/>
      <c r="K9" s="282"/>
      <c r="L9" s="282"/>
      <c r="M9" s="282"/>
      <c r="N9" s="282"/>
      <c r="O9" s="282"/>
      <c r="P9" s="282"/>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291" t="s">
        <v>57</v>
      </c>
      <c r="B11" s="291"/>
      <c r="C11" s="291"/>
      <c r="D11" s="291"/>
      <c r="E11" s="291"/>
      <c r="F11" s="291"/>
      <c r="G11" s="291"/>
      <c r="H11" s="291"/>
      <c r="I11" s="291"/>
      <c r="J11" s="291"/>
      <c r="K11" s="291"/>
      <c r="L11" s="291"/>
      <c r="M11" s="291"/>
      <c r="N11" s="291"/>
      <c r="O11" s="291"/>
      <c r="P11" s="291"/>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A3" sqref="A3:F3"/>
    </sheetView>
  </sheetViews>
  <sheetFormatPr baseColWidth="10" defaultRowHeight="15" x14ac:dyDescent="0.25"/>
  <cols>
    <col min="1" max="1" width="19.5703125" style="73" customWidth="1"/>
    <col min="2" max="2" width="16" style="73" customWidth="1"/>
    <col min="3" max="3" width="15.42578125" style="73" customWidth="1"/>
    <col min="4" max="4" width="11.85546875" style="73" customWidth="1"/>
    <col min="5" max="5" width="19.85546875" style="73" customWidth="1"/>
    <col min="6" max="6" width="22.7109375" style="73" customWidth="1"/>
    <col min="7" max="7" width="11.5703125" style="73" customWidth="1"/>
    <col min="8" max="8" width="23.42578125" style="73" customWidth="1"/>
    <col min="9" max="9" width="6.5703125" style="73" customWidth="1"/>
    <col min="10" max="10" width="25.140625" style="73" customWidth="1"/>
    <col min="11" max="11" width="16.85546875" style="73" customWidth="1"/>
    <col min="12" max="12" width="19.28515625" style="73" customWidth="1"/>
    <col min="13" max="13" width="24.140625" style="73" customWidth="1"/>
    <col min="14" max="14" width="15.28515625" style="73" bestFit="1" customWidth="1"/>
    <col min="15" max="16384" width="11.42578125" style="73"/>
  </cols>
  <sheetData>
    <row r="1" spans="1:16" ht="102" customHeight="1" x14ac:dyDescent="0.25">
      <c r="A1" s="320" t="s">
        <v>63</v>
      </c>
      <c r="B1" s="320"/>
      <c r="C1" s="320"/>
      <c r="D1" s="320"/>
      <c r="E1" s="320"/>
      <c r="F1" s="320"/>
      <c r="G1" s="320"/>
      <c r="H1" s="320"/>
      <c r="I1" s="320"/>
      <c r="J1" s="320"/>
      <c r="K1" s="320"/>
      <c r="L1" s="77"/>
      <c r="M1" s="77"/>
      <c r="N1" s="77"/>
      <c r="O1" s="77"/>
      <c r="P1" s="77"/>
    </row>
    <row r="2" spans="1:16" ht="21" x14ac:dyDescent="0.35">
      <c r="A2" s="321" t="str">
        <f>+'Numeral 2'!A3:E3</f>
        <v>Dirección Administrativa</v>
      </c>
      <c r="B2" s="321"/>
      <c r="C2" s="321"/>
      <c r="D2" s="321"/>
      <c r="E2" s="321"/>
      <c r="F2" s="321"/>
      <c r="G2" s="321"/>
      <c r="H2" s="321"/>
      <c r="I2" s="321"/>
      <c r="J2" s="321"/>
      <c r="K2" s="321"/>
      <c r="L2" s="79"/>
      <c r="M2" s="79"/>
      <c r="N2" s="79"/>
      <c r="O2" s="79"/>
      <c r="P2" s="79"/>
    </row>
    <row r="3" spans="1:16" s="80" customFormat="1" ht="15.75" x14ac:dyDescent="0.25">
      <c r="A3" s="302" t="str">
        <f>+'Numeral 2'!A44</f>
        <v>Horario de Atención: 7:00 a 15:00 hrs.</v>
      </c>
      <c r="B3" s="302"/>
      <c r="C3" s="302"/>
      <c r="D3" s="302"/>
      <c r="E3" s="302"/>
      <c r="F3" s="302"/>
      <c r="G3" s="302" t="s">
        <v>162</v>
      </c>
      <c r="H3" s="302"/>
      <c r="I3" s="302"/>
      <c r="J3" s="302"/>
      <c r="K3" s="302"/>
      <c r="L3" s="79"/>
      <c r="M3" s="79"/>
      <c r="N3" s="79"/>
      <c r="O3" s="79"/>
      <c r="P3" s="79"/>
    </row>
    <row r="4" spans="1:16" s="80" customFormat="1" ht="15.75" customHeight="1" x14ac:dyDescent="0.25">
      <c r="A4" s="322" t="s">
        <v>164</v>
      </c>
      <c r="B4" s="323"/>
      <c r="C4" s="323"/>
      <c r="D4" s="323"/>
      <c r="E4" s="323"/>
      <c r="F4" s="323"/>
      <c r="G4" s="323"/>
      <c r="H4" s="323"/>
      <c r="I4" s="323"/>
      <c r="J4" s="323"/>
      <c r="K4" s="324"/>
      <c r="L4" s="81"/>
      <c r="M4" s="81"/>
      <c r="N4" s="81"/>
      <c r="O4" s="81"/>
      <c r="P4" s="81"/>
    </row>
    <row r="5" spans="1:16" s="80" customFormat="1" ht="15.75" x14ac:dyDescent="0.25">
      <c r="A5" s="302" t="str">
        <f>+'Numeral 2'!A6:E6</f>
        <v xml:space="preserve">Sub director (a):  Geovana Lissette Quiñonez Mendoza </v>
      </c>
      <c r="B5" s="302"/>
      <c r="C5" s="302"/>
      <c r="D5" s="302"/>
      <c r="E5" s="302"/>
      <c r="F5" s="302"/>
      <c r="G5" s="302"/>
      <c r="H5" s="302"/>
      <c r="I5" s="302"/>
      <c r="J5" s="302"/>
      <c r="K5" s="302"/>
      <c r="L5" s="79"/>
      <c r="M5" s="79"/>
      <c r="N5" s="79"/>
      <c r="O5" s="79"/>
      <c r="P5" s="79"/>
    </row>
    <row r="6" spans="1:16" s="80" customFormat="1" ht="15.75" x14ac:dyDescent="0.25">
      <c r="A6" s="302" t="str">
        <f>+'Numeral 2'!A7:E7</f>
        <v>Responsable de Actualización de la información: Alma Griselda Pérez Cuc</v>
      </c>
      <c r="B6" s="302"/>
      <c r="C6" s="302"/>
      <c r="D6" s="302"/>
      <c r="E6" s="302"/>
      <c r="F6" s="302"/>
      <c r="G6" s="302"/>
      <c r="H6" s="302"/>
      <c r="I6" s="302"/>
      <c r="J6" s="302"/>
      <c r="K6" s="302"/>
      <c r="L6" s="79"/>
      <c r="M6" s="79"/>
      <c r="N6" s="79"/>
      <c r="O6" s="79"/>
      <c r="P6" s="79"/>
    </row>
    <row r="7" spans="1:16" s="80" customFormat="1" ht="15.75" x14ac:dyDescent="0.25">
      <c r="A7" s="302" t="str">
        <f>+'Numeral 2'!A8:E8</f>
        <v>Mes de Actualización: Diciembre 2020</v>
      </c>
      <c r="B7" s="302"/>
      <c r="C7" s="302"/>
      <c r="D7" s="302"/>
      <c r="E7" s="302"/>
      <c r="F7" s="302"/>
      <c r="G7" s="302"/>
      <c r="H7" s="302"/>
      <c r="I7" s="302"/>
      <c r="J7" s="302"/>
      <c r="K7" s="302"/>
      <c r="L7" s="79"/>
      <c r="M7" s="79"/>
      <c r="N7" s="79"/>
      <c r="O7" s="79"/>
      <c r="P7" s="79"/>
    </row>
    <row r="8" spans="1:16" s="80" customFormat="1" ht="15.75" x14ac:dyDescent="0.25">
      <c r="A8" s="302" t="s">
        <v>117</v>
      </c>
      <c r="B8" s="302"/>
      <c r="C8" s="302"/>
      <c r="D8" s="302"/>
      <c r="E8" s="302"/>
      <c r="F8" s="302"/>
      <c r="G8" s="302"/>
      <c r="H8" s="302"/>
      <c r="I8" s="302"/>
      <c r="J8" s="302"/>
      <c r="K8" s="302"/>
      <c r="L8" s="79"/>
      <c r="M8" s="79"/>
      <c r="N8" s="79"/>
      <c r="O8" s="79"/>
      <c r="P8" s="79"/>
    </row>
    <row r="9" spans="1:16" ht="15.75" x14ac:dyDescent="0.25">
      <c r="A9" s="82"/>
      <c r="B9" s="83"/>
      <c r="C9" s="83"/>
      <c r="D9" s="83"/>
      <c r="E9" s="83"/>
      <c r="F9" s="83"/>
      <c r="G9" s="83"/>
      <c r="H9" s="83"/>
      <c r="I9" s="83"/>
      <c r="J9" s="83"/>
      <c r="K9" s="84"/>
      <c r="L9" s="77"/>
      <c r="M9" s="77"/>
      <c r="N9" s="77"/>
      <c r="O9" s="77"/>
      <c r="P9" s="77"/>
    </row>
    <row r="10" spans="1:16" s="145" customFormat="1" ht="21" customHeight="1" thickBot="1" x14ac:dyDescent="0.4">
      <c r="A10" s="303" t="s">
        <v>155</v>
      </c>
      <c r="B10" s="304"/>
      <c r="C10" s="304"/>
      <c r="D10" s="304"/>
      <c r="E10" s="304"/>
      <c r="F10" s="304"/>
      <c r="G10" s="304"/>
      <c r="H10" s="304"/>
      <c r="I10" s="304"/>
      <c r="J10" s="304"/>
      <c r="K10" s="305"/>
    </row>
    <row r="11" spans="1:16" s="145" customFormat="1" ht="32.25" thickBot="1" x14ac:dyDescent="0.3">
      <c r="A11" s="146" t="s">
        <v>0</v>
      </c>
      <c r="B11" s="146" t="s">
        <v>30</v>
      </c>
      <c r="C11" s="146" t="s">
        <v>31</v>
      </c>
      <c r="D11" s="146" t="s">
        <v>32</v>
      </c>
      <c r="E11" s="146" t="s">
        <v>1</v>
      </c>
      <c r="F11" s="306" t="s">
        <v>2</v>
      </c>
      <c r="G11" s="306"/>
      <c r="H11" s="307" t="s">
        <v>3</v>
      </c>
      <c r="I11" s="308"/>
      <c r="J11" s="306" t="s">
        <v>4</v>
      </c>
      <c r="K11" s="306"/>
    </row>
    <row r="12" spans="1:16" s="145" customFormat="1" x14ac:dyDescent="0.25">
      <c r="A12" s="296"/>
      <c r="B12" s="299"/>
      <c r="C12" s="309"/>
      <c r="D12" s="312"/>
      <c r="E12" s="315"/>
      <c r="F12" s="147" t="s">
        <v>5</v>
      </c>
      <c r="G12" s="148"/>
      <c r="H12" s="147" t="s">
        <v>6</v>
      </c>
      <c r="I12" s="149" t="s">
        <v>158</v>
      </c>
      <c r="J12" s="147" t="s">
        <v>175</v>
      </c>
      <c r="K12" s="150"/>
    </row>
    <row r="13" spans="1:16" s="145" customFormat="1" x14ac:dyDescent="0.25">
      <c r="A13" s="297"/>
      <c r="B13" s="300"/>
      <c r="C13" s="310"/>
      <c r="D13" s="313"/>
      <c r="E13" s="313"/>
      <c r="F13" s="151" t="s">
        <v>7</v>
      </c>
      <c r="G13" s="152"/>
      <c r="H13" s="151" t="s">
        <v>8</v>
      </c>
      <c r="I13" s="153" t="s">
        <v>158</v>
      </c>
      <c r="J13" s="151" t="s">
        <v>174</v>
      </c>
      <c r="K13" s="154"/>
    </row>
    <row r="14" spans="1:16" s="145" customFormat="1" ht="30" x14ac:dyDescent="0.25">
      <c r="A14" s="297"/>
      <c r="B14" s="300"/>
      <c r="C14" s="310"/>
      <c r="D14" s="313"/>
      <c r="E14" s="313"/>
      <c r="F14" s="316"/>
      <c r="G14" s="317"/>
      <c r="H14" s="155" t="s">
        <v>9</v>
      </c>
      <c r="I14" s="153" t="s">
        <v>158</v>
      </c>
      <c r="J14" s="155" t="s">
        <v>10</v>
      </c>
      <c r="K14" s="156"/>
    </row>
    <row r="15" spans="1:16" s="145" customFormat="1" x14ac:dyDescent="0.25">
      <c r="A15" s="297"/>
      <c r="B15" s="300"/>
      <c r="C15" s="310"/>
      <c r="D15" s="313"/>
      <c r="E15" s="313"/>
      <c r="F15" s="313"/>
      <c r="G15" s="318"/>
      <c r="H15" s="151" t="s">
        <v>11</v>
      </c>
      <c r="I15" s="153" t="s">
        <v>158</v>
      </c>
      <c r="J15" s="151" t="s">
        <v>156</v>
      </c>
      <c r="K15" s="157"/>
    </row>
    <row r="16" spans="1:16" s="145" customFormat="1" ht="15.75" thickBot="1" x14ac:dyDescent="0.3">
      <c r="A16" s="298"/>
      <c r="B16" s="301"/>
      <c r="C16" s="311"/>
      <c r="D16" s="314"/>
      <c r="E16" s="314"/>
      <c r="F16" s="314"/>
      <c r="G16" s="319"/>
      <c r="H16" s="158" t="s">
        <v>12</v>
      </c>
      <c r="I16" s="159" t="s">
        <v>158</v>
      </c>
      <c r="J16" s="158"/>
      <c r="K16" s="160"/>
    </row>
    <row r="17" spans="1:11" s="145" customFormat="1" x14ac:dyDescent="0.25">
      <c r="A17" s="161"/>
      <c r="B17" s="162"/>
      <c r="C17" s="162"/>
      <c r="D17" s="162"/>
      <c r="E17" s="162"/>
      <c r="F17" s="162"/>
      <c r="G17" s="162"/>
      <c r="K17" s="163"/>
    </row>
    <row r="18" spans="1:11" s="145" customFormat="1" ht="22.5" customHeight="1" x14ac:dyDescent="0.25">
      <c r="A18" s="293" t="s">
        <v>228</v>
      </c>
      <c r="B18" s="294"/>
      <c r="C18" s="294"/>
      <c r="D18" s="294"/>
      <c r="E18" s="294"/>
      <c r="F18" s="294"/>
      <c r="G18" s="294"/>
      <c r="H18" s="294"/>
      <c r="I18" s="294"/>
      <c r="J18" s="294"/>
      <c r="K18" s="295"/>
    </row>
    <row r="19" spans="1:11" s="145" customFormat="1" ht="22.5" customHeight="1" x14ac:dyDescent="0.25">
      <c r="A19" s="293"/>
      <c r="B19" s="294"/>
      <c r="C19" s="294"/>
      <c r="D19" s="294"/>
      <c r="E19" s="294"/>
      <c r="F19" s="294"/>
      <c r="G19" s="294"/>
      <c r="H19" s="294"/>
      <c r="I19" s="294"/>
      <c r="J19" s="294"/>
      <c r="K19" s="295"/>
    </row>
    <row r="20" spans="1:11" s="145" customFormat="1" ht="9" customHeight="1" x14ac:dyDescent="0.25">
      <c r="A20" s="293"/>
      <c r="B20" s="294"/>
      <c r="C20" s="294"/>
      <c r="D20" s="294"/>
      <c r="E20" s="294"/>
      <c r="F20" s="294"/>
      <c r="G20" s="294"/>
      <c r="H20" s="294"/>
      <c r="I20" s="294"/>
      <c r="J20" s="294"/>
      <c r="K20" s="295"/>
    </row>
    <row r="21" spans="1:11" s="145" customFormat="1" x14ac:dyDescent="0.25">
      <c r="A21" s="161"/>
      <c r="B21" s="162"/>
      <c r="C21" s="162"/>
      <c r="D21" s="162"/>
      <c r="E21" s="162"/>
      <c r="F21" s="162"/>
      <c r="G21" s="162"/>
      <c r="K21" s="163"/>
    </row>
    <row r="22" spans="1:11" s="145" customFormat="1" x14ac:dyDescent="0.25">
      <c r="A22" s="161"/>
      <c r="B22" s="162"/>
      <c r="C22" s="162"/>
      <c r="D22" s="162"/>
      <c r="E22" s="162"/>
      <c r="F22" s="162"/>
      <c r="G22" s="162"/>
      <c r="K22" s="163"/>
    </row>
    <row r="23" spans="1:11" s="145" customFormat="1" x14ac:dyDescent="0.25">
      <c r="A23" s="161"/>
      <c r="B23" s="162"/>
      <c r="C23" s="162"/>
      <c r="D23" s="162"/>
      <c r="E23" s="162"/>
      <c r="F23" s="162"/>
      <c r="G23" s="162"/>
      <c r="K23" s="163"/>
    </row>
    <row r="24" spans="1:11" s="166" customFormat="1" ht="18.75" x14ac:dyDescent="0.3">
      <c r="A24" s="164" t="s">
        <v>71</v>
      </c>
      <c r="B24" s="166" t="s">
        <v>212</v>
      </c>
      <c r="C24" s="165"/>
      <c r="D24" s="165"/>
      <c r="E24" s="165"/>
      <c r="F24" s="165"/>
      <c r="G24" s="30" t="s">
        <v>252</v>
      </c>
      <c r="H24" s="50"/>
      <c r="I24" s="50"/>
      <c r="K24" s="167"/>
    </row>
    <row r="25" spans="1:11" s="166" customFormat="1" ht="18.75" x14ac:dyDescent="0.3">
      <c r="A25" s="174"/>
      <c r="B25" s="166" t="s">
        <v>199</v>
      </c>
      <c r="C25" s="165"/>
      <c r="D25" s="165"/>
      <c r="E25" s="165"/>
      <c r="F25" s="165"/>
      <c r="G25" s="261"/>
      <c r="H25" s="261"/>
      <c r="I25" s="261"/>
      <c r="J25" s="261"/>
      <c r="K25" s="167"/>
    </row>
    <row r="26" spans="1:11" s="92" customFormat="1" ht="18.75" x14ac:dyDescent="0.3">
      <c r="A26" s="175"/>
      <c r="B26" s="117"/>
      <c r="C26" s="116"/>
      <c r="D26" s="116"/>
      <c r="E26" s="116"/>
      <c r="F26" s="116"/>
      <c r="G26" s="116"/>
      <c r="H26" s="117"/>
      <c r="I26" s="117"/>
      <c r="J26" s="117"/>
      <c r="K26" s="118"/>
    </row>
    <row r="27" spans="1:11" x14ac:dyDescent="0.25">
      <c r="A27" s="88"/>
      <c r="B27" s="89"/>
      <c r="C27" s="89"/>
      <c r="D27" s="89"/>
      <c r="E27" s="89"/>
      <c r="F27" s="89"/>
      <c r="G27" s="89"/>
      <c r="H27" s="89"/>
      <c r="I27" s="89"/>
      <c r="J27" s="89"/>
      <c r="K27" s="90"/>
    </row>
    <row r="34" ht="47.25" customHeight="1" x14ac:dyDescent="0.25"/>
    <row r="36" ht="90.75" customHeight="1" x14ac:dyDescent="0.25"/>
  </sheetData>
  <mergeCells count="22">
    <mergeCell ref="A5:K5"/>
    <mergeCell ref="A1:K1"/>
    <mergeCell ref="A2:K2"/>
    <mergeCell ref="A3:F3"/>
    <mergeCell ref="G3:K3"/>
    <mergeCell ref="A4:K4"/>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N348"/>
  <sheetViews>
    <sheetView view="pageBreakPreview" zoomScale="60" zoomScaleNormal="70" workbookViewId="0">
      <selection activeCell="C345" sqref="C345"/>
    </sheetView>
  </sheetViews>
  <sheetFormatPr baseColWidth="10" defaultRowHeight="15" x14ac:dyDescent="0.25"/>
  <cols>
    <col min="1" max="1" width="20.85546875" style="73" customWidth="1"/>
    <col min="2" max="2" width="19.42578125" style="73" customWidth="1"/>
    <col min="3" max="3" width="23.140625" style="73" customWidth="1"/>
    <col min="4" max="4" width="13.42578125" style="73" customWidth="1"/>
    <col min="5" max="5" width="17.42578125" style="73" customWidth="1"/>
    <col min="6" max="6" width="20.28515625" style="73" customWidth="1"/>
    <col min="7" max="7" width="25" style="73" customWidth="1"/>
    <col min="8" max="8" width="23.42578125" style="73" customWidth="1"/>
    <col min="9" max="9" width="23.140625" style="73" customWidth="1"/>
    <col min="10" max="10" width="25.140625" style="73" customWidth="1"/>
    <col min="11" max="11" width="34.5703125" style="73" customWidth="1"/>
    <col min="12" max="12" width="19.28515625" style="73" customWidth="1"/>
    <col min="13" max="13" width="24.140625" style="73" customWidth="1"/>
    <col min="14" max="14" width="15.28515625" style="73" bestFit="1" customWidth="1"/>
    <col min="15" max="16384" width="11.42578125" style="73"/>
  </cols>
  <sheetData>
    <row r="1" spans="1:12" ht="96" customHeight="1" x14ac:dyDescent="0.25">
      <c r="A1" s="320" t="s">
        <v>63</v>
      </c>
      <c r="B1" s="320"/>
      <c r="C1" s="320"/>
      <c r="D1" s="320"/>
      <c r="E1" s="320"/>
      <c r="F1" s="320"/>
      <c r="G1" s="320"/>
      <c r="H1" s="320"/>
      <c r="I1" s="320"/>
      <c r="J1" s="320"/>
      <c r="K1" s="320"/>
    </row>
    <row r="2" spans="1:12" ht="21" x14ac:dyDescent="0.35">
      <c r="A2" s="321" t="str">
        <f>+'Numeral 2'!A3:E3</f>
        <v>Dirección Administrativa</v>
      </c>
      <c r="B2" s="321"/>
      <c r="C2" s="321"/>
      <c r="D2" s="321"/>
      <c r="E2" s="321"/>
      <c r="F2" s="321"/>
      <c r="G2" s="321"/>
      <c r="H2" s="321"/>
      <c r="I2" s="321"/>
      <c r="J2" s="321"/>
      <c r="K2" s="321"/>
    </row>
    <row r="3" spans="1:12" s="80" customFormat="1" x14ac:dyDescent="0.25">
      <c r="A3" s="302" t="str">
        <f>+'Numeral 2'!A44</f>
        <v>Horario de Atención: 7:00 a 15:00 hrs.</v>
      </c>
      <c r="B3" s="302"/>
      <c r="C3" s="302"/>
      <c r="D3" s="302"/>
      <c r="E3" s="302"/>
      <c r="F3" s="302"/>
      <c r="G3" s="302" t="s">
        <v>162</v>
      </c>
      <c r="H3" s="302"/>
      <c r="I3" s="302"/>
      <c r="J3" s="302"/>
      <c r="K3" s="302"/>
    </row>
    <row r="4" spans="1:12" s="80" customFormat="1" x14ac:dyDescent="0.25">
      <c r="A4" s="322" t="s">
        <v>164</v>
      </c>
      <c r="B4" s="323"/>
      <c r="C4" s="323"/>
      <c r="D4" s="323"/>
      <c r="E4" s="323"/>
      <c r="F4" s="323"/>
      <c r="G4" s="323"/>
      <c r="H4" s="323"/>
      <c r="I4" s="323"/>
      <c r="J4" s="323"/>
      <c r="K4" s="324"/>
    </row>
    <row r="5" spans="1:12" s="80" customFormat="1" x14ac:dyDescent="0.25">
      <c r="A5" s="302" t="str">
        <f>+'Numeral 2'!A6:E6</f>
        <v xml:space="preserve">Sub director (a):  Geovana Lissette Quiñonez Mendoza </v>
      </c>
      <c r="B5" s="302"/>
      <c r="C5" s="302"/>
      <c r="D5" s="302"/>
      <c r="E5" s="302"/>
      <c r="F5" s="302"/>
      <c r="G5" s="302"/>
      <c r="H5" s="302"/>
      <c r="I5" s="302"/>
      <c r="J5" s="302"/>
      <c r="K5" s="302"/>
    </row>
    <row r="6" spans="1:12" s="80" customFormat="1" x14ac:dyDescent="0.25">
      <c r="A6" s="302" t="str">
        <f>+'Numeral 2'!A7:E7</f>
        <v>Responsable de Actualización de la información: Alma Griselda Pérez Cuc</v>
      </c>
      <c r="B6" s="302"/>
      <c r="C6" s="302"/>
      <c r="D6" s="302"/>
      <c r="E6" s="302"/>
      <c r="F6" s="302"/>
      <c r="G6" s="302"/>
      <c r="H6" s="302"/>
      <c r="I6" s="302"/>
      <c r="J6" s="302"/>
      <c r="K6" s="302"/>
    </row>
    <row r="7" spans="1:12" s="80" customFormat="1" x14ac:dyDescent="0.25">
      <c r="A7" s="302" t="str">
        <f>+'Numeral 11, Sub 18 '!A7:K7</f>
        <v>Mes de Actualización: Diciembre 2020</v>
      </c>
      <c r="B7" s="302"/>
      <c r="C7" s="302"/>
      <c r="D7" s="302"/>
      <c r="E7" s="302"/>
      <c r="F7" s="302"/>
      <c r="G7" s="302"/>
      <c r="H7" s="302"/>
      <c r="I7" s="302"/>
      <c r="J7" s="302"/>
      <c r="K7" s="302"/>
    </row>
    <row r="8" spans="1:12" s="80" customFormat="1" x14ac:dyDescent="0.25">
      <c r="A8" s="302" t="s">
        <v>117</v>
      </c>
      <c r="B8" s="302"/>
      <c r="C8" s="302"/>
      <c r="D8" s="302"/>
      <c r="E8" s="302"/>
      <c r="F8" s="302"/>
      <c r="G8" s="302"/>
      <c r="H8" s="302"/>
      <c r="I8" s="302"/>
      <c r="J8" s="302"/>
      <c r="K8" s="302"/>
    </row>
    <row r="9" spans="1:12" ht="15.75" x14ac:dyDescent="0.25">
      <c r="A9" s="82"/>
      <c r="B9" s="83"/>
      <c r="C9" s="83"/>
      <c r="D9" s="83"/>
      <c r="E9" s="83"/>
      <c r="F9" s="83"/>
      <c r="G9" s="83"/>
      <c r="H9" s="83"/>
      <c r="I9" s="83"/>
      <c r="J9" s="83"/>
      <c r="K9" s="84"/>
    </row>
    <row r="10" spans="1:12" ht="66.75" customHeight="1" thickBot="1" x14ac:dyDescent="0.4">
      <c r="A10" s="364" t="s">
        <v>342</v>
      </c>
      <c r="B10" s="365"/>
      <c r="C10" s="365"/>
      <c r="D10" s="365"/>
      <c r="E10" s="365"/>
      <c r="F10" s="365"/>
      <c r="G10" s="365"/>
      <c r="H10" s="365"/>
      <c r="I10" s="365"/>
      <c r="J10" s="365"/>
      <c r="K10" s="366"/>
    </row>
    <row r="11" spans="1:12" ht="69.75" customHeight="1" thickBot="1" x14ac:dyDescent="0.3">
      <c r="A11" s="110" t="s">
        <v>0</v>
      </c>
      <c r="B11" s="110" t="s">
        <v>30</v>
      </c>
      <c r="C11" s="110" t="s">
        <v>31</v>
      </c>
      <c r="D11" s="110" t="s">
        <v>32</v>
      </c>
      <c r="E11" s="110" t="s">
        <v>1</v>
      </c>
      <c r="F11" s="367" t="s">
        <v>2</v>
      </c>
      <c r="G11" s="368"/>
      <c r="H11" s="369" t="s">
        <v>3</v>
      </c>
      <c r="I11" s="370"/>
      <c r="J11" s="371" t="s">
        <v>4</v>
      </c>
      <c r="K11" s="371"/>
    </row>
    <row r="12" spans="1:12" ht="30" x14ac:dyDescent="0.25">
      <c r="A12" s="353" t="s">
        <v>301</v>
      </c>
      <c r="B12" s="338">
        <f>+D12*C12</f>
        <v>64917.14</v>
      </c>
      <c r="C12" s="341">
        <v>64917.14</v>
      </c>
      <c r="D12" s="344">
        <v>1</v>
      </c>
      <c r="E12" s="347" t="s">
        <v>300</v>
      </c>
      <c r="F12" s="202" t="s">
        <v>5</v>
      </c>
      <c r="G12" s="71" t="s">
        <v>299</v>
      </c>
      <c r="H12" s="72" t="s">
        <v>6</v>
      </c>
      <c r="I12" s="97">
        <v>13790595</v>
      </c>
      <c r="J12" s="72" t="s">
        <v>175</v>
      </c>
      <c r="K12" s="203" t="s">
        <v>158</v>
      </c>
    </row>
    <row r="13" spans="1:12" ht="30" x14ac:dyDescent="0.25">
      <c r="A13" s="354"/>
      <c r="B13" s="339"/>
      <c r="C13" s="342"/>
      <c r="D13" s="345"/>
      <c r="E13" s="348"/>
      <c r="F13" s="350" t="s">
        <v>7</v>
      </c>
      <c r="G13" s="325">
        <v>5022193</v>
      </c>
      <c r="H13" s="74" t="s">
        <v>8</v>
      </c>
      <c r="I13" s="75" t="s">
        <v>390</v>
      </c>
      <c r="J13" s="74" t="s">
        <v>174</v>
      </c>
      <c r="K13" s="85" t="s">
        <v>158</v>
      </c>
    </row>
    <row r="14" spans="1:12" ht="190.5" customHeight="1" x14ac:dyDescent="0.25">
      <c r="A14" s="354"/>
      <c r="B14" s="339"/>
      <c r="C14" s="342"/>
      <c r="D14" s="345"/>
      <c r="E14" s="348"/>
      <c r="F14" s="351"/>
      <c r="G14" s="326"/>
      <c r="H14" s="220" t="s">
        <v>9</v>
      </c>
      <c r="I14" s="75" t="s">
        <v>391</v>
      </c>
      <c r="J14" s="74" t="s">
        <v>10</v>
      </c>
      <c r="K14" s="221" t="s">
        <v>298</v>
      </c>
      <c r="L14" s="242"/>
    </row>
    <row r="15" spans="1:12" ht="30" x14ac:dyDescent="0.25">
      <c r="A15" s="354"/>
      <c r="B15" s="339"/>
      <c r="C15" s="342"/>
      <c r="D15" s="345"/>
      <c r="E15" s="348"/>
      <c r="F15" s="351"/>
      <c r="G15" s="326"/>
      <c r="H15" s="74" t="s">
        <v>11</v>
      </c>
      <c r="I15" s="75" t="s">
        <v>391</v>
      </c>
      <c r="J15" s="74" t="s">
        <v>170</v>
      </c>
      <c r="K15" s="85" t="s">
        <v>158</v>
      </c>
    </row>
    <row r="16" spans="1:12" ht="15.75" customHeight="1" thickBot="1" x14ac:dyDescent="0.3">
      <c r="A16" s="355"/>
      <c r="B16" s="356"/>
      <c r="C16" s="357"/>
      <c r="D16" s="358"/>
      <c r="E16" s="359"/>
      <c r="F16" s="360"/>
      <c r="G16" s="327"/>
      <c r="H16" s="222" t="s">
        <v>12</v>
      </c>
      <c r="I16" s="223" t="s">
        <v>169</v>
      </c>
      <c r="J16" s="222"/>
      <c r="K16" s="223"/>
    </row>
    <row r="17" spans="1:11" ht="45" customHeight="1" x14ac:dyDescent="0.25">
      <c r="A17" s="353" t="s">
        <v>217</v>
      </c>
      <c r="B17" s="338">
        <f>+D17*C17</f>
        <v>2500</v>
      </c>
      <c r="C17" s="341">
        <v>2500</v>
      </c>
      <c r="D17" s="344">
        <v>1</v>
      </c>
      <c r="E17" s="347" t="s">
        <v>166</v>
      </c>
      <c r="F17" s="202" t="s">
        <v>5</v>
      </c>
      <c r="G17" s="71" t="s">
        <v>196</v>
      </c>
      <c r="H17" s="72" t="s">
        <v>6</v>
      </c>
      <c r="I17" s="97">
        <v>11778644</v>
      </c>
      <c r="J17" s="72" t="s">
        <v>175</v>
      </c>
      <c r="K17" s="203" t="s">
        <v>214</v>
      </c>
    </row>
    <row r="18" spans="1:11" ht="30" x14ac:dyDescent="0.25">
      <c r="A18" s="354"/>
      <c r="B18" s="339"/>
      <c r="C18" s="342"/>
      <c r="D18" s="345"/>
      <c r="E18" s="348"/>
      <c r="F18" s="350" t="s">
        <v>7</v>
      </c>
      <c r="G18" s="325">
        <v>29355850</v>
      </c>
      <c r="H18" s="74" t="s">
        <v>8</v>
      </c>
      <c r="I18" s="75" t="s">
        <v>215</v>
      </c>
      <c r="J18" s="74" t="s">
        <v>174</v>
      </c>
      <c r="K18" s="85" t="s">
        <v>213</v>
      </c>
    </row>
    <row r="19" spans="1:11" ht="161.25" customHeight="1" x14ac:dyDescent="0.25">
      <c r="A19" s="354"/>
      <c r="B19" s="339"/>
      <c r="C19" s="342"/>
      <c r="D19" s="345"/>
      <c r="E19" s="348"/>
      <c r="F19" s="351"/>
      <c r="G19" s="326"/>
      <c r="H19" s="220" t="s">
        <v>9</v>
      </c>
      <c r="I19" s="75" t="s">
        <v>216</v>
      </c>
      <c r="J19" s="74" t="s">
        <v>10</v>
      </c>
      <c r="K19" s="221" t="s">
        <v>302</v>
      </c>
    </row>
    <row r="20" spans="1:11" ht="30" x14ac:dyDescent="0.25">
      <c r="A20" s="354"/>
      <c r="B20" s="339"/>
      <c r="C20" s="342"/>
      <c r="D20" s="345"/>
      <c r="E20" s="348"/>
      <c r="F20" s="351"/>
      <c r="G20" s="326"/>
      <c r="H20" s="74" t="s">
        <v>11</v>
      </c>
      <c r="I20" s="75" t="s">
        <v>216</v>
      </c>
      <c r="J20" s="74" t="s">
        <v>170</v>
      </c>
      <c r="K20" s="85">
        <v>43843</v>
      </c>
    </row>
    <row r="21" spans="1:11" ht="15.75" customHeight="1" thickBot="1" x14ac:dyDescent="0.3">
      <c r="A21" s="355"/>
      <c r="B21" s="356"/>
      <c r="C21" s="357"/>
      <c r="D21" s="358"/>
      <c r="E21" s="359"/>
      <c r="F21" s="360"/>
      <c r="G21" s="327"/>
      <c r="H21" s="222" t="s">
        <v>12</v>
      </c>
      <c r="I21" s="223" t="s">
        <v>169</v>
      </c>
      <c r="J21" s="222"/>
      <c r="K21" s="223"/>
    </row>
    <row r="22" spans="1:11" ht="45" customHeight="1" x14ac:dyDescent="0.25">
      <c r="A22" s="353" t="s">
        <v>217</v>
      </c>
      <c r="B22" s="338">
        <f>+D22*C22</f>
        <v>23677.599999999999</v>
      </c>
      <c r="C22" s="341">
        <v>23677.599999999999</v>
      </c>
      <c r="D22" s="344">
        <v>1</v>
      </c>
      <c r="E22" s="347" t="s">
        <v>166</v>
      </c>
      <c r="F22" s="202" t="s">
        <v>5</v>
      </c>
      <c r="G22" s="71" t="s">
        <v>274</v>
      </c>
      <c r="H22" s="72" t="s">
        <v>6</v>
      </c>
      <c r="I22" s="97">
        <v>13185691</v>
      </c>
      <c r="J22" s="72" t="s">
        <v>175</v>
      </c>
      <c r="K22" s="203" t="s">
        <v>271</v>
      </c>
    </row>
    <row r="23" spans="1:11" ht="30" x14ac:dyDescent="0.25">
      <c r="A23" s="354"/>
      <c r="B23" s="339"/>
      <c r="C23" s="342"/>
      <c r="D23" s="345"/>
      <c r="E23" s="348"/>
      <c r="F23" s="350" t="s">
        <v>7</v>
      </c>
      <c r="G23" s="325">
        <v>84769688</v>
      </c>
      <c r="H23" s="74" t="s">
        <v>8</v>
      </c>
      <c r="I23" s="75" t="s">
        <v>272</v>
      </c>
      <c r="J23" s="74" t="s">
        <v>174</v>
      </c>
      <c r="K23" s="85" t="s">
        <v>213</v>
      </c>
    </row>
    <row r="24" spans="1:11" ht="161.25" customHeight="1" x14ac:dyDescent="0.25">
      <c r="A24" s="354"/>
      <c r="B24" s="339"/>
      <c r="C24" s="342"/>
      <c r="D24" s="345"/>
      <c r="E24" s="348"/>
      <c r="F24" s="351"/>
      <c r="G24" s="326"/>
      <c r="H24" s="220" t="s">
        <v>9</v>
      </c>
      <c r="I24" s="75" t="s">
        <v>273</v>
      </c>
      <c r="J24" s="74" t="s">
        <v>10</v>
      </c>
      <c r="K24" s="221" t="s">
        <v>303</v>
      </c>
    </row>
    <row r="25" spans="1:11" ht="30" x14ac:dyDescent="0.25">
      <c r="A25" s="354"/>
      <c r="B25" s="339"/>
      <c r="C25" s="342"/>
      <c r="D25" s="345"/>
      <c r="E25" s="348"/>
      <c r="F25" s="351"/>
      <c r="G25" s="326"/>
      <c r="H25" s="74" t="s">
        <v>11</v>
      </c>
      <c r="I25" s="75" t="s">
        <v>273</v>
      </c>
      <c r="J25" s="74" t="s">
        <v>170</v>
      </c>
      <c r="K25" s="85"/>
    </row>
    <row r="26" spans="1:11" ht="15.75" customHeight="1" thickBot="1" x14ac:dyDescent="0.3">
      <c r="A26" s="355"/>
      <c r="B26" s="356"/>
      <c r="C26" s="357"/>
      <c r="D26" s="358"/>
      <c r="E26" s="359"/>
      <c r="F26" s="360"/>
      <c r="G26" s="327"/>
      <c r="H26" s="222" t="s">
        <v>12</v>
      </c>
      <c r="I26" s="223" t="s">
        <v>169</v>
      </c>
      <c r="J26" s="222"/>
      <c r="K26" s="223"/>
    </row>
    <row r="27" spans="1:11" ht="45" customHeight="1" x14ac:dyDescent="0.25">
      <c r="A27" s="353" t="s">
        <v>217</v>
      </c>
      <c r="B27" s="338">
        <f>+D27*C27</f>
        <v>230000</v>
      </c>
      <c r="C27" s="341">
        <v>23000</v>
      </c>
      <c r="D27" s="344">
        <v>10</v>
      </c>
      <c r="E27" s="347" t="s">
        <v>166</v>
      </c>
      <c r="F27" s="202" t="s">
        <v>5</v>
      </c>
      <c r="G27" s="71" t="s">
        <v>306</v>
      </c>
      <c r="H27" s="72" t="s">
        <v>6</v>
      </c>
      <c r="I27" s="71">
        <v>13220691</v>
      </c>
      <c r="J27" s="72" t="s">
        <v>175</v>
      </c>
      <c r="K27" s="203" t="s">
        <v>305</v>
      </c>
    </row>
    <row r="28" spans="1:11" ht="30" x14ac:dyDescent="0.25">
      <c r="A28" s="354"/>
      <c r="B28" s="339"/>
      <c r="C28" s="342"/>
      <c r="D28" s="345"/>
      <c r="E28" s="348"/>
      <c r="F28" s="350" t="s">
        <v>7</v>
      </c>
      <c r="G28" s="325">
        <v>12515922</v>
      </c>
      <c r="H28" s="74" t="s">
        <v>8</v>
      </c>
      <c r="I28" s="75" t="s">
        <v>392</v>
      </c>
      <c r="J28" s="74" t="s">
        <v>174</v>
      </c>
      <c r="K28" s="85" t="s">
        <v>213</v>
      </c>
    </row>
    <row r="29" spans="1:11" ht="190.5" customHeight="1" x14ac:dyDescent="0.25">
      <c r="A29" s="354"/>
      <c r="B29" s="339"/>
      <c r="C29" s="342"/>
      <c r="D29" s="345"/>
      <c r="E29" s="348"/>
      <c r="F29" s="351"/>
      <c r="G29" s="326"/>
      <c r="H29" s="220" t="s">
        <v>9</v>
      </c>
      <c r="I29" s="75" t="s">
        <v>393</v>
      </c>
      <c r="J29" s="74" t="s">
        <v>10</v>
      </c>
      <c r="K29" s="221" t="s">
        <v>304</v>
      </c>
    </row>
    <row r="30" spans="1:11" ht="30" x14ac:dyDescent="0.25">
      <c r="A30" s="354"/>
      <c r="B30" s="339"/>
      <c r="C30" s="342"/>
      <c r="D30" s="345"/>
      <c r="E30" s="348"/>
      <c r="F30" s="351"/>
      <c r="G30" s="326"/>
      <c r="H30" s="74" t="s">
        <v>11</v>
      </c>
      <c r="I30" s="75" t="s">
        <v>393</v>
      </c>
      <c r="J30" s="74" t="s">
        <v>170</v>
      </c>
      <c r="K30" s="85">
        <v>44106</v>
      </c>
    </row>
    <row r="31" spans="1:11" ht="15.75" customHeight="1" thickBot="1" x14ac:dyDescent="0.3">
      <c r="A31" s="355"/>
      <c r="B31" s="356"/>
      <c r="C31" s="357"/>
      <c r="D31" s="358"/>
      <c r="E31" s="359"/>
      <c r="F31" s="360"/>
      <c r="G31" s="327"/>
      <c r="H31" s="222" t="s">
        <v>12</v>
      </c>
      <c r="I31" s="223" t="s">
        <v>169</v>
      </c>
      <c r="J31" s="222"/>
      <c r="K31" s="223"/>
    </row>
    <row r="32" spans="1:11" ht="45" customHeight="1" x14ac:dyDescent="0.25">
      <c r="A32" s="353" t="s">
        <v>217</v>
      </c>
      <c r="B32" s="338">
        <f>+D32*C32</f>
        <v>23000</v>
      </c>
      <c r="C32" s="341">
        <v>23000</v>
      </c>
      <c r="D32" s="344">
        <v>1</v>
      </c>
      <c r="E32" s="347" t="s">
        <v>166</v>
      </c>
      <c r="F32" s="202" t="s">
        <v>5</v>
      </c>
      <c r="G32" s="71" t="s">
        <v>306</v>
      </c>
      <c r="H32" s="72" t="s">
        <v>6</v>
      </c>
      <c r="I32" s="71">
        <v>13220691</v>
      </c>
      <c r="J32" s="72" t="s">
        <v>175</v>
      </c>
      <c r="K32" s="203" t="s">
        <v>305</v>
      </c>
    </row>
    <row r="33" spans="1:11" ht="30" x14ac:dyDescent="0.25">
      <c r="A33" s="354"/>
      <c r="B33" s="339"/>
      <c r="C33" s="342"/>
      <c r="D33" s="345"/>
      <c r="E33" s="348"/>
      <c r="F33" s="350" t="s">
        <v>7</v>
      </c>
      <c r="G33" s="325">
        <v>12515922</v>
      </c>
      <c r="H33" s="74" t="s">
        <v>8</v>
      </c>
      <c r="I33" s="75" t="s">
        <v>392</v>
      </c>
      <c r="J33" s="74" t="s">
        <v>174</v>
      </c>
      <c r="K33" s="85" t="s">
        <v>213</v>
      </c>
    </row>
    <row r="34" spans="1:11" ht="161.25" customHeight="1" x14ac:dyDescent="0.25">
      <c r="A34" s="354"/>
      <c r="B34" s="339"/>
      <c r="C34" s="342"/>
      <c r="D34" s="345"/>
      <c r="E34" s="348"/>
      <c r="F34" s="351"/>
      <c r="G34" s="326"/>
      <c r="H34" s="220" t="s">
        <v>9</v>
      </c>
      <c r="I34" s="75" t="s">
        <v>393</v>
      </c>
      <c r="J34" s="74" t="s">
        <v>10</v>
      </c>
      <c r="K34" s="221" t="s">
        <v>307</v>
      </c>
    </row>
    <row r="35" spans="1:11" ht="30" x14ac:dyDescent="0.25">
      <c r="A35" s="354"/>
      <c r="B35" s="339"/>
      <c r="C35" s="342"/>
      <c r="D35" s="345"/>
      <c r="E35" s="348"/>
      <c r="F35" s="351"/>
      <c r="G35" s="326"/>
      <c r="H35" s="74" t="s">
        <v>11</v>
      </c>
      <c r="I35" s="75" t="s">
        <v>393</v>
      </c>
      <c r="J35" s="74" t="s">
        <v>170</v>
      </c>
      <c r="K35" s="85">
        <v>44106</v>
      </c>
    </row>
    <row r="36" spans="1:11" ht="15.75" customHeight="1" thickBot="1" x14ac:dyDescent="0.3">
      <c r="A36" s="355"/>
      <c r="B36" s="356"/>
      <c r="C36" s="357"/>
      <c r="D36" s="358"/>
      <c r="E36" s="359"/>
      <c r="F36" s="360"/>
      <c r="G36" s="327"/>
      <c r="H36" s="222" t="s">
        <v>12</v>
      </c>
      <c r="I36" s="223" t="s">
        <v>169</v>
      </c>
      <c r="J36" s="222"/>
      <c r="K36" s="223"/>
    </row>
    <row r="37" spans="1:11" ht="45" customHeight="1" x14ac:dyDescent="0.25">
      <c r="A37" s="353" t="s">
        <v>217</v>
      </c>
      <c r="B37" s="338">
        <f>+D37*C37</f>
        <v>23000</v>
      </c>
      <c r="C37" s="341">
        <v>23000</v>
      </c>
      <c r="D37" s="344">
        <v>1</v>
      </c>
      <c r="E37" s="347" t="s">
        <v>166</v>
      </c>
      <c r="F37" s="202" t="s">
        <v>5</v>
      </c>
      <c r="G37" s="71" t="s">
        <v>306</v>
      </c>
      <c r="H37" s="72" t="s">
        <v>6</v>
      </c>
      <c r="I37" s="71">
        <v>13220691</v>
      </c>
      <c r="J37" s="72" t="s">
        <v>175</v>
      </c>
      <c r="K37" s="203" t="s">
        <v>305</v>
      </c>
    </row>
    <row r="38" spans="1:11" ht="30" x14ac:dyDescent="0.25">
      <c r="A38" s="354"/>
      <c r="B38" s="339"/>
      <c r="C38" s="342"/>
      <c r="D38" s="345"/>
      <c r="E38" s="348"/>
      <c r="F38" s="350" t="s">
        <v>7</v>
      </c>
      <c r="G38" s="325">
        <v>12515922</v>
      </c>
      <c r="H38" s="74" t="s">
        <v>8</v>
      </c>
      <c r="I38" s="75" t="s">
        <v>392</v>
      </c>
      <c r="J38" s="74" t="s">
        <v>174</v>
      </c>
      <c r="K38" s="85" t="s">
        <v>213</v>
      </c>
    </row>
    <row r="39" spans="1:11" ht="161.25" customHeight="1" x14ac:dyDescent="0.25">
      <c r="A39" s="354"/>
      <c r="B39" s="339"/>
      <c r="C39" s="342"/>
      <c r="D39" s="345"/>
      <c r="E39" s="348"/>
      <c r="F39" s="351"/>
      <c r="G39" s="326"/>
      <c r="H39" s="220" t="s">
        <v>9</v>
      </c>
      <c r="I39" s="75" t="s">
        <v>393</v>
      </c>
      <c r="J39" s="74" t="s">
        <v>10</v>
      </c>
      <c r="K39" s="221" t="s">
        <v>308</v>
      </c>
    </row>
    <row r="40" spans="1:11" ht="30" x14ac:dyDescent="0.25">
      <c r="A40" s="354"/>
      <c r="B40" s="339"/>
      <c r="C40" s="342"/>
      <c r="D40" s="345"/>
      <c r="E40" s="348"/>
      <c r="F40" s="351"/>
      <c r="G40" s="326"/>
      <c r="H40" s="74" t="s">
        <v>11</v>
      </c>
      <c r="I40" s="75" t="s">
        <v>393</v>
      </c>
      <c r="J40" s="74" t="s">
        <v>170</v>
      </c>
      <c r="K40" s="85">
        <v>44106</v>
      </c>
    </row>
    <row r="41" spans="1:11" ht="15.75" customHeight="1" thickBot="1" x14ac:dyDescent="0.3">
      <c r="A41" s="355"/>
      <c r="B41" s="356"/>
      <c r="C41" s="357"/>
      <c r="D41" s="358"/>
      <c r="E41" s="359"/>
      <c r="F41" s="360"/>
      <c r="G41" s="327"/>
      <c r="H41" s="222" t="s">
        <v>12</v>
      </c>
      <c r="I41" s="223" t="s">
        <v>169</v>
      </c>
      <c r="J41" s="222"/>
      <c r="K41" s="223"/>
    </row>
    <row r="42" spans="1:11" ht="45" customHeight="1" x14ac:dyDescent="0.25">
      <c r="A42" s="353" t="s">
        <v>217</v>
      </c>
      <c r="B42" s="338">
        <f>+D42*C42</f>
        <v>715000</v>
      </c>
      <c r="C42" s="341">
        <v>65000</v>
      </c>
      <c r="D42" s="344">
        <v>11</v>
      </c>
      <c r="E42" s="347" t="s">
        <v>166</v>
      </c>
      <c r="F42" s="202" t="s">
        <v>5</v>
      </c>
      <c r="G42" s="71" t="s">
        <v>311</v>
      </c>
      <c r="H42" s="72" t="s">
        <v>6</v>
      </c>
      <c r="I42" s="97">
        <v>13419803</v>
      </c>
      <c r="J42" s="72" t="s">
        <v>175</v>
      </c>
      <c r="K42" s="203" t="s">
        <v>309</v>
      </c>
    </row>
    <row r="43" spans="1:11" ht="30" x14ac:dyDescent="0.25">
      <c r="A43" s="354"/>
      <c r="B43" s="339"/>
      <c r="C43" s="342"/>
      <c r="D43" s="345"/>
      <c r="E43" s="348"/>
      <c r="F43" s="350" t="s">
        <v>7</v>
      </c>
      <c r="G43" s="325">
        <v>7351267</v>
      </c>
      <c r="H43" s="74" t="s">
        <v>8</v>
      </c>
      <c r="I43" s="75" t="s">
        <v>394</v>
      </c>
      <c r="J43" s="74" t="s">
        <v>174</v>
      </c>
      <c r="K43" s="85" t="s">
        <v>213</v>
      </c>
    </row>
    <row r="44" spans="1:11" ht="161.25" customHeight="1" x14ac:dyDescent="0.25">
      <c r="A44" s="354"/>
      <c r="B44" s="339"/>
      <c r="C44" s="342"/>
      <c r="D44" s="345"/>
      <c r="E44" s="348"/>
      <c r="F44" s="351"/>
      <c r="G44" s="326"/>
      <c r="H44" s="220" t="s">
        <v>9</v>
      </c>
      <c r="I44" s="75" t="s">
        <v>394</v>
      </c>
      <c r="J44" s="74" t="s">
        <v>10</v>
      </c>
      <c r="K44" s="221" t="s">
        <v>310</v>
      </c>
    </row>
    <row r="45" spans="1:11" ht="30" x14ac:dyDescent="0.25">
      <c r="A45" s="354"/>
      <c r="B45" s="339"/>
      <c r="C45" s="342"/>
      <c r="D45" s="345"/>
      <c r="E45" s="348"/>
      <c r="F45" s="351"/>
      <c r="G45" s="326"/>
      <c r="H45" s="74" t="s">
        <v>11</v>
      </c>
      <c r="I45" s="75" t="s">
        <v>395</v>
      </c>
      <c r="J45" s="74" t="s">
        <v>170</v>
      </c>
      <c r="K45" s="85">
        <v>44141</v>
      </c>
    </row>
    <row r="46" spans="1:11" ht="15.75" customHeight="1" thickBot="1" x14ac:dyDescent="0.3">
      <c r="A46" s="355"/>
      <c r="B46" s="356"/>
      <c r="C46" s="357"/>
      <c r="D46" s="358"/>
      <c r="E46" s="359"/>
      <c r="F46" s="360"/>
      <c r="G46" s="327"/>
      <c r="H46" s="222" t="s">
        <v>12</v>
      </c>
      <c r="I46" s="223" t="s">
        <v>169</v>
      </c>
      <c r="J46" s="222"/>
      <c r="K46" s="223"/>
    </row>
    <row r="47" spans="1:11" ht="45" customHeight="1" x14ac:dyDescent="0.25">
      <c r="A47" s="353" t="s">
        <v>217</v>
      </c>
      <c r="B47" s="338">
        <f>+D47*C47</f>
        <v>65000</v>
      </c>
      <c r="C47" s="341">
        <v>65000</v>
      </c>
      <c r="D47" s="344">
        <v>1</v>
      </c>
      <c r="E47" s="347" t="s">
        <v>166</v>
      </c>
      <c r="F47" s="202" t="s">
        <v>5</v>
      </c>
      <c r="G47" s="71" t="s">
        <v>311</v>
      </c>
      <c r="H47" s="72" t="s">
        <v>6</v>
      </c>
      <c r="I47" s="97">
        <v>13419803</v>
      </c>
      <c r="J47" s="72" t="s">
        <v>175</v>
      </c>
      <c r="K47" s="203" t="s">
        <v>309</v>
      </c>
    </row>
    <row r="48" spans="1:11" ht="30" x14ac:dyDescent="0.25">
      <c r="A48" s="354"/>
      <c r="B48" s="339"/>
      <c r="C48" s="342"/>
      <c r="D48" s="345"/>
      <c r="E48" s="348"/>
      <c r="F48" s="350" t="s">
        <v>7</v>
      </c>
      <c r="G48" s="325">
        <v>7351267</v>
      </c>
      <c r="H48" s="74" t="s">
        <v>8</v>
      </c>
      <c r="I48" s="75" t="s">
        <v>394</v>
      </c>
      <c r="J48" s="74" t="s">
        <v>174</v>
      </c>
      <c r="K48" s="85" t="s">
        <v>213</v>
      </c>
    </row>
    <row r="49" spans="1:13" ht="161.25" customHeight="1" x14ac:dyDescent="0.25">
      <c r="A49" s="354"/>
      <c r="B49" s="339"/>
      <c r="C49" s="342"/>
      <c r="D49" s="345"/>
      <c r="E49" s="348"/>
      <c r="F49" s="351"/>
      <c r="G49" s="326"/>
      <c r="H49" s="220" t="s">
        <v>9</v>
      </c>
      <c r="I49" s="75" t="s">
        <v>394</v>
      </c>
      <c r="J49" s="74" t="s">
        <v>10</v>
      </c>
      <c r="K49" s="221" t="s">
        <v>312</v>
      </c>
      <c r="L49" s="243"/>
      <c r="M49" s="242"/>
    </row>
    <row r="50" spans="1:13" ht="30" x14ac:dyDescent="0.25">
      <c r="A50" s="354"/>
      <c r="B50" s="339"/>
      <c r="C50" s="342"/>
      <c r="D50" s="345"/>
      <c r="E50" s="348"/>
      <c r="F50" s="351"/>
      <c r="G50" s="326"/>
      <c r="H50" s="74" t="s">
        <v>11</v>
      </c>
      <c r="I50" s="75" t="s">
        <v>395</v>
      </c>
      <c r="J50" s="74" t="s">
        <v>170</v>
      </c>
      <c r="K50" s="85">
        <v>44141</v>
      </c>
    </row>
    <row r="51" spans="1:13" ht="15.75" customHeight="1" thickBot="1" x14ac:dyDescent="0.3">
      <c r="A51" s="355"/>
      <c r="B51" s="356"/>
      <c r="C51" s="357"/>
      <c r="D51" s="358"/>
      <c r="E51" s="359"/>
      <c r="F51" s="360"/>
      <c r="G51" s="327"/>
      <c r="H51" s="222" t="s">
        <v>12</v>
      </c>
      <c r="I51" s="223" t="s">
        <v>169</v>
      </c>
      <c r="J51" s="222"/>
      <c r="K51" s="223"/>
    </row>
    <row r="52" spans="1:13" ht="78.75" customHeight="1" x14ac:dyDescent="0.25">
      <c r="A52" s="353" t="s">
        <v>219</v>
      </c>
      <c r="B52" s="338">
        <f>+D52*C52</f>
        <v>19000</v>
      </c>
      <c r="C52" s="341">
        <v>19000</v>
      </c>
      <c r="D52" s="344">
        <v>1</v>
      </c>
      <c r="E52" s="347" t="s">
        <v>344</v>
      </c>
      <c r="F52" s="72" t="s">
        <v>5</v>
      </c>
      <c r="G52" s="71" t="s">
        <v>345</v>
      </c>
      <c r="H52" s="72" t="s">
        <v>6</v>
      </c>
      <c r="I52" s="97">
        <v>13604031</v>
      </c>
      <c r="J52" s="72" t="s">
        <v>175</v>
      </c>
      <c r="K52" s="224" t="s">
        <v>158</v>
      </c>
    </row>
    <row r="53" spans="1:13" ht="30" x14ac:dyDescent="0.25">
      <c r="A53" s="354"/>
      <c r="B53" s="339"/>
      <c r="C53" s="342"/>
      <c r="D53" s="345"/>
      <c r="E53" s="345"/>
      <c r="F53" s="74" t="s">
        <v>7</v>
      </c>
      <c r="G53" s="75">
        <v>41744462</v>
      </c>
      <c r="H53" s="74" t="s">
        <v>8</v>
      </c>
      <c r="I53" s="225" t="s">
        <v>396</v>
      </c>
      <c r="J53" s="74" t="s">
        <v>174</v>
      </c>
      <c r="K53" s="226" t="s">
        <v>158</v>
      </c>
    </row>
    <row r="54" spans="1:13" ht="213" customHeight="1" x14ac:dyDescent="0.25">
      <c r="A54" s="354"/>
      <c r="B54" s="339"/>
      <c r="C54" s="342"/>
      <c r="D54" s="345"/>
      <c r="E54" s="345"/>
      <c r="F54" s="361"/>
      <c r="G54" s="328"/>
      <c r="H54" s="220" t="s">
        <v>9</v>
      </c>
      <c r="I54" s="225" t="s">
        <v>397</v>
      </c>
      <c r="J54" s="220" t="s">
        <v>10</v>
      </c>
      <c r="K54" s="225" t="s">
        <v>343</v>
      </c>
    </row>
    <row r="55" spans="1:13" ht="29.25" customHeight="1" x14ac:dyDescent="0.25">
      <c r="A55" s="354"/>
      <c r="B55" s="339"/>
      <c r="C55" s="342"/>
      <c r="D55" s="345"/>
      <c r="E55" s="345"/>
      <c r="F55" s="345"/>
      <c r="G55" s="329"/>
      <c r="H55" s="74" t="s">
        <v>11</v>
      </c>
      <c r="I55" s="225" t="s">
        <v>398</v>
      </c>
      <c r="J55" s="74" t="s">
        <v>156</v>
      </c>
      <c r="K55" s="85" t="s">
        <v>158</v>
      </c>
      <c r="M55" s="76"/>
    </row>
    <row r="56" spans="1:13" ht="15.75" thickBot="1" x14ac:dyDescent="0.3">
      <c r="A56" s="355"/>
      <c r="B56" s="356"/>
      <c r="C56" s="357"/>
      <c r="D56" s="358"/>
      <c r="E56" s="358"/>
      <c r="F56" s="358"/>
      <c r="G56" s="330"/>
      <c r="H56" s="222" t="s">
        <v>12</v>
      </c>
      <c r="I56" s="227" t="s">
        <v>157</v>
      </c>
      <c r="J56" s="222"/>
      <c r="K56" s="222"/>
      <c r="M56" s="76"/>
    </row>
    <row r="57" spans="1:13" ht="78.75" customHeight="1" x14ac:dyDescent="0.25">
      <c r="A57" s="353" t="s">
        <v>219</v>
      </c>
      <c r="B57" s="338">
        <f>+D57*C57</f>
        <v>6360</v>
      </c>
      <c r="C57" s="341">
        <v>6360</v>
      </c>
      <c r="D57" s="344">
        <v>1</v>
      </c>
      <c r="E57" s="347" t="s">
        <v>167</v>
      </c>
      <c r="F57" s="72" t="s">
        <v>5</v>
      </c>
      <c r="G57" s="71" t="s">
        <v>229</v>
      </c>
      <c r="H57" s="72" t="s">
        <v>6</v>
      </c>
      <c r="I57" s="97">
        <v>11767944</v>
      </c>
      <c r="J57" s="72" t="s">
        <v>175</v>
      </c>
      <c r="K57" s="224" t="s">
        <v>230</v>
      </c>
    </row>
    <row r="58" spans="1:13" ht="30" x14ac:dyDescent="0.25">
      <c r="A58" s="354"/>
      <c r="B58" s="339"/>
      <c r="C58" s="342"/>
      <c r="D58" s="345"/>
      <c r="E58" s="345"/>
      <c r="F58" s="74" t="s">
        <v>7</v>
      </c>
      <c r="G58" s="75">
        <v>4863461</v>
      </c>
      <c r="H58" s="74" t="s">
        <v>8</v>
      </c>
      <c r="I58" s="225" t="s">
        <v>231</v>
      </c>
      <c r="J58" s="74" t="s">
        <v>174</v>
      </c>
      <c r="K58" s="226" t="s">
        <v>232</v>
      </c>
    </row>
    <row r="59" spans="1:13" ht="213" customHeight="1" x14ac:dyDescent="0.25">
      <c r="A59" s="354"/>
      <c r="B59" s="339"/>
      <c r="C59" s="342"/>
      <c r="D59" s="345"/>
      <c r="E59" s="345"/>
      <c r="F59" s="361"/>
      <c r="G59" s="328"/>
      <c r="H59" s="220" t="s">
        <v>9</v>
      </c>
      <c r="I59" s="225" t="s">
        <v>233</v>
      </c>
      <c r="J59" s="220" t="s">
        <v>10</v>
      </c>
      <c r="K59" s="225" t="s">
        <v>313</v>
      </c>
    </row>
    <row r="60" spans="1:13" ht="29.25" customHeight="1" x14ac:dyDescent="0.25">
      <c r="A60" s="354"/>
      <c r="B60" s="339"/>
      <c r="C60" s="342"/>
      <c r="D60" s="345"/>
      <c r="E60" s="345"/>
      <c r="F60" s="345"/>
      <c r="G60" s="329"/>
      <c r="H60" s="74" t="s">
        <v>11</v>
      </c>
      <c r="I60" s="225" t="s">
        <v>234</v>
      </c>
      <c r="J60" s="74" t="s">
        <v>156</v>
      </c>
      <c r="K60" s="85">
        <v>43861</v>
      </c>
      <c r="M60" s="76"/>
    </row>
    <row r="61" spans="1:13" ht="15.75" thickBot="1" x14ac:dyDescent="0.3">
      <c r="A61" s="355"/>
      <c r="B61" s="356"/>
      <c r="C61" s="357"/>
      <c r="D61" s="358"/>
      <c r="E61" s="358"/>
      <c r="F61" s="358"/>
      <c r="G61" s="330"/>
      <c r="H61" s="222" t="s">
        <v>12</v>
      </c>
      <c r="I61" s="227" t="s">
        <v>157</v>
      </c>
      <c r="J61" s="222"/>
      <c r="K61" s="222"/>
      <c r="M61" s="76"/>
    </row>
    <row r="62" spans="1:13" s="77" customFormat="1" ht="45" customHeight="1" x14ac:dyDescent="0.25">
      <c r="A62" s="353" t="s">
        <v>219</v>
      </c>
      <c r="B62" s="338">
        <f>+D62*C62</f>
        <v>1650</v>
      </c>
      <c r="C62" s="341">
        <v>1650</v>
      </c>
      <c r="D62" s="344">
        <v>1</v>
      </c>
      <c r="E62" s="347" t="s">
        <v>168</v>
      </c>
      <c r="F62" s="72" t="s">
        <v>5</v>
      </c>
      <c r="G62" s="71" t="s">
        <v>235</v>
      </c>
      <c r="H62" s="72" t="s">
        <v>6</v>
      </c>
      <c r="I62" s="97">
        <v>11767995</v>
      </c>
      <c r="J62" s="72" t="s">
        <v>175</v>
      </c>
      <c r="K62" s="224" t="s">
        <v>236</v>
      </c>
    </row>
    <row r="63" spans="1:13" s="77" customFormat="1" ht="30" x14ac:dyDescent="0.25">
      <c r="A63" s="354"/>
      <c r="B63" s="339"/>
      <c r="C63" s="342"/>
      <c r="D63" s="345"/>
      <c r="E63" s="345"/>
      <c r="F63" s="74" t="s">
        <v>7</v>
      </c>
      <c r="G63" s="75">
        <v>81510780</v>
      </c>
      <c r="H63" s="74" t="s">
        <v>8</v>
      </c>
      <c r="I63" s="225" t="s">
        <v>237</v>
      </c>
      <c r="J63" s="74" t="s">
        <v>174</v>
      </c>
      <c r="K63" s="226" t="s">
        <v>232</v>
      </c>
    </row>
    <row r="64" spans="1:13" s="95" customFormat="1" ht="132.75" customHeight="1" x14ac:dyDescent="0.25">
      <c r="A64" s="354"/>
      <c r="B64" s="339"/>
      <c r="C64" s="342"/>
      <c r="D64" s="345"/>
      <c r="E64" s="345"/>
      <c r="F64" s="361"/>
      <c r="G64" s="328"/>
      <c r="H64" s="220" t="s">
        <v>9</v>
      </c>
      <c r="I64" s="225" t="s">
        <v>233</v>
      </c>
      <c r="J64" s="220" t="s">
        <v>10</v>
      </c>
      <c r="K64" s="225" t="s">
        <v>314</v>
      </c>
      <c r="L64" s="244"/>
      <c r="M64" s="245"/>
    </row>
    <row r="65" spans="1:13" s="77" customFormat="1" ht="29.25" customHeight="1" x14ac:dyDescent="0.25">
      <c r="A65" s="354"/>
      <c r="B65" s="339"/>
      <c r="C65" s="342"/>
      <c r="D65" s="345"/>
      <c r="E65" s="345"/>
      <c r="F65" s="345"/>
      <c r="G65" s="329"/>
      <c r="H65" s="74" t="s">
        <v>11</v>
      </c>
      <c r="I65" s="225" t="s">
        <v>238</v>
      </c>
      <c r="J65" s="74" t="s">
        <v>156</v>
      </c>
      <c r="K65" s="85">
        <v>43861</v>
      </c>
      <c r="M65" s="78"/>
    </row>
    <row r="66" spans="1:13" s="89" customFormat="1" ht="15.75" thickBot="1" x14ac:dyDescent="0.3">
      <c r="A66" s="355"/>
      <c r="B66" s="356"/>
      <c r="C66" s="357"/>
      <c r="D66" s="358"/>
      <c r="E66" s="358"/>
      <c r="F66" s="358"/>
      <c r="G66" s="330"/>
      <c r="H66" s="222" t="s">
        <v>12</v>
      </c>
      <c r="I66" s="227" t="s">
        <v>157</v>
      </c>
      <c r="J66" s="222"/>
      <c r="K66" s="222"/>
      <c r="M66" s="91"/>
    </row>
    <row r="67" spans="1:13" s="77" customFormat="1" ht="44.25" customHeight="1" x14ac:dyDescent="0.25">
      <c r="A67" s="335" t="s">
        <v>218</v>
      </c>
      <c r="B67" s="338">
        <f>+C67*D67</f>
        <v>3300</v>
      </c>
      <c r="C67" s="341">
        <v>3300</v>
      </c>
      <c r="D67" s="344">
        <v>1</v>
      </c>
      <c r="E67" s="347" t="s">
        <v>259</v>
      </c>
      <c r="F67" s="202" t="s">
        <v>5</v>
      </c>
      <c r="G67" s="71" t="s">
        <v>316</v>
      </c>
      <c r="H67" s="72" t="s">
        <v>6</v>
      </c>
      <c r="I67" s="97" t="s">
        <v>158</v>
      </c>
      <c r="J67" s="72" t="s">
        <v>175</v>
      </c>
      <c r="K67" s="203" t="s">
        <v>158</v>
      </c>
      <c r="M67" s="78"/>
    </row>
    <row r="68" spans="1:13" s="77" customFormat="1" x14ac:dyDescent="0.25">
      <c r="A68" s="336"/>
      <c r="B68" s="339"/>
      <c r="C68" s="342"/>
      <c r="D68" s="345"/>
      <c r="E68" s="348"/>
      <c r="F68" s="350" t="s">
        <v>7</v>
      </c>
      <c r="G68" s="325">
        <v>83342079</v>
      </c>
      <c r="H68" s="74" t="s">
        <v>8</v>
      </c>
      <c r="I68" s="75" t="s">
        <v>158</v>
      </c>
      <c r="J68" s="74" t="s">
        <v>174</v>
      </c>
      <c r="K68" s="204" t="s">
        <v>158</v>
      </c>
      <c r="M68" s="78"/>
    </row>
    <row r="69" spans="1:13" s="77" customFormat="1" ht="108" customHeight="1" x14ac:dyDescent="0.25">
      <c r="A69" s="336"/>
      <c r="B69" s="339"/>
      <c r="C69" s="342"/>
      <c r="D69" s="345"/>
      <c r="E69" s="348"/>
      <c r="F69" s="351"/>
      <c r="G69" s="326"/>
      <c r="H69" s="205" t="s">
        <v>9</v>
      </c>
      <c r="I69" s="206" t="s">
        <v>158</v>
      </c>
      <c r="J69" s="207" t="s">
        <v>10</v>
      </c>
      <c r="K69" s="208" t="s">
        <v>315</v>
      </c>
      <c r="M69" s="78"/>
    </row>
    <row r="70" spans="1:13" s="77" customFormat="1" x14ac:dyDescent="0.25">
      <c r="A70" s="336"/>
      <c r="B70" s="339"/>
      <c r="C70" s="342"/>
      <c r="D70" s="345"/>
      <c r="E70" s="348"/>
      <c r="F70" s="351"/>
      <c r="G70" s="326"/>
      <c r="H70" s="74" t="s">
        <v>11</v>
      </c>
      <c r="I70" s="75" t="s">
        <v>158</v>
      </c>
      <c r="J70" s="74" t="s">
        <v>170</v>
      </c>
      <c r="K70" s="85" t="s">
        <v>158</v>
      </c>
      <c r="M70" s="78"/>
    </row>
    <row r="71" spans="1:13" s="77" customFormat="1" ht="15.75" thickBot="1" x14ac:dyDescent="0.3">
      <c r="A71" s="337"/>
      <c r="B71" s="340"/>
      <c r="C71" s="343"/>
      <c r="D71" s="346"/>
      <c r="E71" s="349"/>
      <c r="F71" s="352"/>
      <c r="G71" s="327"/>
      <c r="H71" s="74" t="s">
        <v>12</v>
      </c>
      <c r="I71" s="204" t="s">
        <v>158</v>
      </c>
      <c r="J71" s="74"/>
      <c r="K71" s="204"/>
      <c r="M71" s="78"/>
    </row>
    <row r="72" spans="1:13" s="77" customFormat="1" ht="44.25" customHeight="1" x14ac:dyDescent="0.25">
      <c r="A72" s="335" t="s">
        <v>218</v>
      </c>
      <c r="B72" s="338">
        <f>+C72*D72</f>
        <v>3100</v>
      </c>
      <c r="C72" s="341">
        <v>3100</v>
      </c>
      <c r="D72" s="344">
        <v>1</v>
      </c>
      <c r="E72" s="347" t="s">
        <v>319</v>
      </c>
      <c r="F72" s="202" t="s">
        <v>5</v>
      </c>
      <c r="G72" s="71" t="s">
        <v>318</v>
      </c>
      <c r="H72" s="72" t="s">
        <v>6</v>
      </c>
      <c r="I72" s="97" t="s">
        <v>158</v>
      </c>
      <c r="J72" s="72" t="s">
        <v>175</v>
      </c>
      <c r="K72" s="203" t="s">
        <v>158</v>
      </c>
      <c r="M72" s="78"/>
    </row>
    <row r="73" spans="1:13" s="77" customFormat="1" x14ac:dyDescent="0.25">
      <c r="A73" s="336"/>
      <c r="B73" s="339"/>
      <c r="C73" s="342"/>
      <c r="D73" s="345"/>
      <c r="E73" s="348"/>
      <c r="F73" s="350" t="s">
        <v>7</v>
      </c>
      <c r="G73" s="325">
        <v>57238790</v>
      </c>
      <c r="H73" s="74" t="s">
        <v>8</v>
      </c>
      <c r="I73" s="75" t="s">
        <v>158</v>
      </c>
      <c r="J73" s="74" t="s">
        <v>174</v>
      </c>
      <c r="K73" s="204" t="s">
        <v>158</v>
      </c>
      <c r="M73" s="78"/>
    </row>
    <row r="74" spans="1:13" s="77" customFormat="1" ht="120" customHeight="1" x14ac:dyDescent="0.25">
      <c r="A74" s="336"/>
      <c r="B74" s="339"/>
      <c r="C74" s="342"/>
      <c r="D74" s="345"/>
      <c r="E74" s="348"/>
      <c r="F74" s="351"/>
      <c r="G74" s="326"/>
      <c r="H74" s="205" t="s">
        <v>9</v>
      </c>
      <c r="I74" s="206" t="s">
        <v>158</v>
      </c>
      <c r="J74" s="207" t="s">
        <v>10</v>
      </c>
      <c r="K74" s="208" t="s">
        <v>317</v>
      </c>
      <c r="M74" s="78"/>
    </row>
    <row r="75" spans="1:13" s="77" customFormat="1" x14ac:dyDescent="0.25">
      <c r="A75" s="336"/>
      <c r="B75" s="339"/>
      <c r="C75" s="342"/>
      <c r="D75" s="345"/>
      <c r="E75" s="348"/>
      <c r="F75" s="351"/>
      <c r="G75" s="326"/>
      <c r="H75" s="74" t="s">
        <v>11</v>
      </c>
      <c r="I75" s="75" t="s">
        <v>158</v>
      </c>
      <c r="J75" s="74" t="s">
        <v>170</v>
      </c>
      <c r="K75" s="85" t="s">
        <v>158</v>
      </c>
      <c r="M75" s="78"/>
    </row>
    <row r="76" spans="1:13" s="77" customFormat="1" ht="15.75" thickBot="1" x14ac:dyDescent="0.3">
      <c r="A76" s="337"/>
      <c r="B76" s="340"/>
      <c r="C76" s="343"/>
      <c r="D76" s="346"/>
      <c r="E76" s="349"/>
      <c r="F76" s="352"/>
      <c r="G76" s="327"/>
      <c r="H76" s="74" t="s">
        <v>12</v>
      </c>
      <c r="I76" s="204" t="s">
        <v>158</v>
      </c>
      <c r="J76" s="74"/>
      <c r="K76" s="204"/>
      <c r="M76" s="78"/>
    </row>
    <row r="77" spans="1:13" s="77" customFormat="1" ht="44.25" customHeight="1" x14ac:dyDescent="0.25">
      <c r="A77" s="335" t="s">
        <v>218</v>
      </c>
      <c r="B77" s="338">
        <f>+C77*D77</f>
        <v>20000</v>
      </c>
      <c r="C77" s="341">
        <v>20000</v>
      </c>
      <c r="D77" s="344">
        <v>1</v>
      </c>
      <c r="E77" s="347" t="s">
        <v>266</v>
      </c>
      <c r="F77" s="202" t="s">
        <v>5</v>
      </c>
      <c r="G77" s="71" t="s">
        <v>321</v>
      </c>
      <c r="H77" s="72" t="s">
        <v>6</v>
      </c>
      <c r="I77" s="97" t="s">
        <v>158</v>
      </c>
      <c r="J77" s="72" t="s">
        <v>175</v>
      </c>
      <c r="K77" s="203" t="s">
        <v>158</v>
      </c>
      <c r="M77" s="78"/>
    </row>
    <row r="78" spans="1:13" s="77" customFormat="1" x14ac:dyDescent="0.25">
      <c r="A78" s="336"/>
      <c r="B78" s="339"/>
      <c r="C78" s="342"/>
      <c r="D78" s="345"/>
      <c r="E78" s="348"/>
      <c r="F78" s="350" t="s">
        <v>7</v>
      </c>
      <c r="G78" s="325">
        <v>16693779</v>
      </c>
      <c r="H78" s="74" t="s">
        <v>8</v>
      </c>
      <c r="I78" s="75" t="s">
        <v>158</v>
      </c>
      <c r="J78" s="74" t="s">
        <v>174</v>
      </c>
      <c r="K78" s="204" t="s">
        <v>158</v>
      </c>
      <c r="M78" s="78"/>
    </row>
    <row r="79" spans="1:13" s="77" customFormat="1" ht="198.75" customHeight="1" x14ac:dyDescent="0.25">
      <c r="A79" s="336"/>
      <c r="B79" s="339"/>
      <c r="C79" s="342"/>
      <c r="D79" s="345"/>
      <c r="E79" s="348"/>
      <c r="F79" s="351"/>
      <c r="G79" s="326"/>
      <c r="H79" s="205" t="s">
        <v>9</v>
      </c>
      <c r="I79" s="206" t="s">
        <v>158</v>
      </c>
      <c r="J79" s="207" t="s">
        <v>10</v>
      </c>
      <c r="K79" s="208" t="s">
        <v>320</v>
      </c>
      <c r="M79" s="78"/>
    </row>
    <row r="80" spans="1:13" s="77" customFormat="1" x14ac:dyDescent="0.25">
      <c r="A80" s="336"/>
      <c r="B80" s="339"/>
      <c r="C80" s="342"/>
      <c r="D80" s="345"/>
      <c r="E80" s="348"/>
      <c r="F80" s="351"/>
      <c r="G80" s="326"/>
      <c r="H80" s="74" t="s">
        <v>11</v>
      </c>
      <c r="I80" s="75" t="s">
        <v>158</v>
      </c>
      <c r="J80" s="74" t="s">
        <v>170</v>
      </c>
      <c r="K80" s="85" t="s">
        <v>158</v>
      </c>
      <c r="M80" s="78"/>
    </row>
    <row r="81" spans="1:13" s="77" customFormat="1" ht="15.75" thickBot="1" x14ac:dyDescent="0.3">
      <c r="A81" s="337"/>
      <c r="B81" s="340"/>
      <c r="C81" s="343"/>
      <c r="D81" s="346"/>
      <c r="E81" s="349"/>
      <c r="F81" s="352"/>
      <c r="G81" s="327"/>
      <c r="H81" s="74" t="s">
        <v>12</v>
      </c>
      <c r="I81" s="204" t="s">
        <v>158</v>
      </c>
      <c r="J81" s="74"/>
      <c r="K81" s="204"/>
      <c r="M81" s="78"/>
    </row>
    <row r="82" spans="1:13" s="77" customFormat="1" ht="44.25" customHeight="1" x14ac:dyDescent="0.25">
      <c r="A82" s="335" t="s">
        <v>218</v>
      </c>
      <c r="B82" s="338">
        <f>+C82*D82</f>
        <v>4250</v>
      </c>
      <c r="C82" s="341">
        <v>4250</v>
      </c>
      <c r="D82" s="344">
        <v>1</v>
      </c>
      <c r="E82" s="347" t="s">
        <v>259</v>
      </c>
      <c r="F82" s="202" t="s">
        <v>5</v>
      </c>
      <c r="G82" s="71" t="s">
        <v>323</v>
      </c>
      <c r="H82" s="72" t="s">
        <v>6</v>
      </c>
      <c r="I82" s="97" t="s">
        <v>158</v>
      </c>
      <c r="J82" s="72" t="s">
        <v>175</v>
      </c>
      <c r="K82" s="203" t="s">
        <v>158</v>
      </c>
      <c r="M82" s="78"/>
    </row>
    <row r="83" spans="1:13" s="77" customFormat="1" x14ac:dyDescent="0.25">
      <c r="A83" s="336"/>
      <c r="B83" s="339"/>
      <c r="C83" s="342"/>
      <c r="D83" s="345"/>
      <c r="E83" s="348"/>
      <c r="F83" s="350" t="s">
        <v>7</v>
      </c>
      <c r="G83" s="325">
        <v>72714948</v>
      </c>
      <c r="H83" s="74" t="s">
        <v>8</v>
      </c>
      <c r="I83" s="75" t="s">
        <v>158</v>
      </c>
      <c r="J83" s="74" t="s">
        <v>174</v>
      </c>
      <c r="K83" s="204" t="s">
        <v>158</v>
      </c>
      <c r="M83" s="78"/>
    </row>
    <row r="84" spans="1:13" s="77" customFormat="1" ht="200.25" customHeight="1" x14ac:dyDescent="0.25">
      <c r="A84" s="336"/>
      <c r="B84" s="339"/>
      <c r="C84" s="342"/>
      <c r="D84" s="345"/>
      <c r="E84" s="348"/>
      <c r="F84" s="351"/>
      <c r="G84" s="326"/>
      <c r="H84" s="205" t="s">
        <v>9</v>
      </c>
      <c r="I84" s="206" t="s">
        <v>158</v>
      </c>
      <c r="J84" s="207" t="s">
        <v>10</v>
      </c>
      <c r="K84" s="208" t="s">
        <v>322</v>
      </c>
      <c r="M84" s="78"/>
    </row>
    <row r="85" spans="1:13" s="77" customFormat="1" x14ac:dyDescent="0.25">
      <c r="A85" s="336"/>
      <c r="B85" s="339"/>
      <c r="C85" s="342"/>
      <c r="D85" s="345"/>
      <c r="E85" s="348"/>
      <c r="F85" s="351"/>
      <c r="G85" s="326"/>
      <c r="H85" s="74" t="s">
        <v>11</v>
      </c>
      <c r="I85" s="75" t="s">
        <v>158</v>
      </c>
      <c r="J85" s="74" t="s">
        <v>170</v>
      </c>
      <c r="K85" s="85" t="s">
        <v>158</v>
      </c>
      <c r="M85" s="78"/>
    </row>
    <row r="86" spans="1:13" s="77" customFormat="1" ht="15.75" thickBot="1" x14ac:dyDescent="0.3">
      <c r="A86" s="337"/>
      <c r="B86" s="340"/>
      <c r="C86" s="343"/>
      <c r="D86" s="346"/>
      <c r="E86" s="349"/>
      <c r="F86" s="352"/>
      <c r="G86" s="327"/>
      <c r="H86" s="74" t="s">
        <v>12</v>
      </c>
      <c r="I86" s="204" t="s">
        <v>158</v>
      </c>
      <c r="J86" s="74"/>
      <c r="K86" s="204"/>
      <c r="M86" s="78"/>
    </row>
    <row r="87" spans="1:13" s="77" customFormat="1" ht="44.25" customHeight="1" x14ac:dyDescent="0.25">
      <c r="A87" s="335" t="s">
        <v>218</v>
      </c>
      <c r="B87" s="338">
        <f>+C87*D87</f>
        <v>5610</v>
      </c>
      <c r="C87" s="341">
        <v>5610</v>
      </c>
      <c r="D87" s="344">
        <v>1</v>
      </c>
      <c r="E87" s="347" t="s">
        <v>259</v>
      </c>
      <c r="F87" s="202" t="s">
        <v>5</v>
      </c>
      <c r="G87" s="71" t="s">
        <v>325</v>
      </c>
      <c r="H87" s="72" t="s">
        <v>6</v>
      </c>
      <c r="I87" s="97" t="s">
        <v>158</v>
      </c>
      <c r="J87" s="72" t="s">
        <v>175</v>
      </c>
      <c r="K87" s="203" t="s">
        <v>158</v>
      </c>
      <c r="M87" s="78"/>
    </row>
    <row r="88" spans="1:13" s="77" customFormat="1" x14ac:dyDescent="0.25">
      <c r="A88" s="336"/>
      <c r="B88" s="339"/>
      <c r="C88" s="342"/>
      <c r="D88" s="345"/>
      <c r="E88" s="348"/>
      <c r="F88" s="350" t="s">
        <v>7</v>
      </c>
      <c r="G88" s="325">
        <v>8094497</v>
      </c>
      <c r="H88" s="74" t="s">
        <v>8</v>
      </c>
      <c r="I88" s="75" t="s">
        <v>158</v>
      </c>
      <c r="J88" s="74" t="s">
        <v>174</v>
      </c>
      <c r="K88" s="204" t="s">
        <v>158</v>
      </c>
      <c r="M88" s="78"/>
    </row>
    <row r="89" spans="1:13" s="77" customFormat="1" ht="123" customHeight="1" x14ac:dyDescent="0.25">
      <c r="A89" s="336"/>
      <c r="B89" s="339"/>
      <c r="C89" s="342"/>
      <c r="D89" s="345"/>
      <c r="E89" s="348"/>
      <c r="F89" s="351"/>
      <c r="G89" s="326"/>
      <c r="H89" s="205" t="s">
        <v>9</v>
      </c>
      <c r="I89" s="206" t="s">
        <v>158</v>
      </c>
      <c r="J89" s="207" t="s">
        <v>10</v>
      </c>
      <c r="K89" s="208" t="s">
        <v>324</v>
      </c>
      <c r="M89" s="78"/>
    </row>
    <row r="90" spans="1:13" s="77" customFormat="1" x14ac:dyDescent="0.25">
      <c r="A90" s="336"/>
      <c r="B90" s="339"/>
      <c r="C90" s="342"/>
      <c r="D90" s="345"/>
      <c r="E90" s="348"/>
      <c r="F90" s="351"/>
      <c r="G90" s="326"/>
      <c r="H90" s="74" t="s">
        <v>11</v>
      </c>
      <c r="I90" s="75" t="s">
        <v>158</v>
      </c>
      <c r="J90" s="74" t="s">
        <v>170</v>
      </c>
      <c r="K90" s="85" t="s">
        <v>158</v>
      </c>
      <c r="M90" s="78"/>
    </row>
    <row r="91" spans="1:13" s="77" customFormat="1" ht="15.75" thickBot="1" x14ac:dyDescent="0.3">
      <c r="A91" s="337"/>
      <c r="B91" s="340"/>
      <c r="C91" s="343"/>
      <c r="D91" s="346"/>
      <c r="E91" s="349"/>
      <c r="F91" s="352"/>
      <c r="G91" s="327"/>
      <c r="H91" s="74" t="s">
        <v>12</v>
      </c>
      <c r="I91" s="204" t="s">
        <v>158</v>
      </c>
      <c r="J91" s="74"/>
      <c r="K91" s="204"/>
      <c r="M91" s="78"/>
    </row>
    <row r="92" spans="1:13" s="77" customFormat="1" ht="44.25" customHeight="1" x14ac:dyDescent="0.25">
      <c r="A92" s="335" t="s">
        <v>218</v>
      </c>
      <c r="B92" s="338">
        <f>+C92*D92</f>
        <v>13491.5</v>
      </c>
      <c r="C92" s="341">
        <v>13491.5</v>
      </c>
      <c r="D92" s="344">
        <v>1</v>
      </c>
      <c r="E92" s="347" t="s">
        <v>259</v>
      </c>
      <c r="F92" s="202" t="s">
        <v>5</v>
      </c>
      <c r="G92" s="71" t="s">
        <v>327</v>
      </c>
      <c r="H92" s="72" t="s">
        <v>6</v>
      </c>
      <c r="I92" s="97" t="s">
        <v>158</v>
      </c>
      <c r="J92" s="72" t="s">
        <v>175</v>
      </c>
      <c r="K92" s="203" t="s">
        <v>158</v>
      </c>
      <c r="M92" s="78"/>
    </row>
    <row r="93" spans="1:13" s="77" customFormat="1" x14ac:dyDescent="0.25">
      <c r="A93" s="336"/>
      <c r="B93" s="339"/>
      <c r="C93" s="342"/>
      <c r="D93" s="345"/>
      <c r="E93" s="348"/>
      <c r="F93" s="350" t="s">
        <v>7</v>
      </c>
      <c r="G93" s="325">
        <v>7127332</v>
      </c>
      <c r="H93" s="74" t="s">
        <v>8</v>
      </c>
      <c r="I93" s="75" t="s">
        <v>158</v>
      </c>
      <c r="J93" s="74" t="s">
        <v>174</v>
      </c>
      <c r="K93" s="204" t="s">
        <v>158</v>
      </c>
      <c r="M93" s="78"/>
    </row>
    <row r="94" spans="1:13" s="77" customFormat="1" ht="238.5" customHeight="1" x14ac:dyDescent="0.25">
      <c r="A94" s="336"/>
      <c r="B94" s="339"/>
      <c r="C94" s="342"/>
      <c r="D94" s="345"/>
      <c r="E94" s="348"/>
      <c r="F94" s="351"/>
      <c r="G94" s="326"/>
      <c r="H94" s="205" t="s">
        <v>9</v>
      </c>
      <c r="I94" s="206" t="s">
        <v>158</v>
      </c>
      <c r="J94" s="207" t="s">
        <v>10</v>
      </c>
      <c r="K94" s="208" t="s">
        <v>326</v>
      </c>
      <c r="M94" s="78"/>
    </row>
    <row r="95" spans="1:13" s="77" customFormat="1" x14ac:dyDescent="0.25">
      <c r="A95" s="336"/>
      <c r="B95" s="339"/>
      <c r="C95" s="342"/>
      <c r="D95" s="345"/>
      <c r="E95" s="348"/>
      <c r="F95" s="351"/>
      <c r="G95" s="326"/>
      <c r="H95" s="74" t="s">
        <v>11</v>
      </c>
      <c r="I95" s="75" t="s">
        <v>158</v>
      </c>
      <c r="J95" s="74" t="s">
        <v>170</v>
      </c>
      <c r="K95" s="85" t="s">
        <v>158</v>
      </c>
      <c r="M95" s="78"/>
    </row>
    <row r="96" spans="1:13" s="77" customFormat="1" ht="15.75" thickBot="1" x14ac:dyDescent="0.3">
      <c r="A96" s="337"/>
      <c r="B96" s="340"/>
      <c r="C96" s="343"/>
      <c r="D96" s="346"/>
      <c r="E96" s="349"/>
      <c r="F96" s="352"/>
      <c r="G96" s="327"/>
      <c r="H96" s="74" t="s">
        <v>12</v>
      </c>
      <c r="I96" s="204" t="s">
        <v>158</v>
      </c>
      <c r="J96" s="74"/>
      <c r="K96" s="204"/>
      <c r="M96" s="78"/>
    </row>
    <row r="97" spans="1:13" s="77" customFormat="1" ht="44.25" customHeight="1" x14ac:dyDescent="0.25">
      <c r="A97" s="335" t="s">
        <v>218</v>
      </c>
      <c r="B97" s="338">
        <f>+C97*D97</f>
        <v>4368</v>
      </c>
      <c r="C97" s="341">
        <v>4368</v>
      </c>
      <c r="D97" s="344">
        <v>1</v>
      </c>
      <c r="E97" s="347" t="s">
        <v>265</v>
      </c>
      <c r="F97" s="202" t="s">
        <v>5</v>
      </c>
      <c r="G97" s="71" t="s">
        <v>327</v>
      </c>
      <c r="H97" s="72" t="s">
        <v>6</v>
      </c>
      <c r="I97" s="97" t="s">
        <v>158</v>
      </c>
      <c r="J97" s="72" t="s">
        <v>175</v>
      </c>
      <c r="K97" s="203" t="s">
        <v>158</v>
      </c>
      <c r="M97" s="78"/>
    </row>
    <row r="98" spans="1:13" s="77" customFormat="1" x14ac:dyDescent="0.25">
      <c r="A98" s="336"/>
      <c r="B98" s="339"/>
      <c r="C98" s="342"/>
      <c r="D98" s="345"/>
      <c r="E98" s="348"/>
      <c r="F98" s="350" t="s">
        <v>7</v>
      </c>
      <c r="G98" s="325">
        <v>7127332</v>
      </c>
      <c r="H98" s="74" t="s">
        <v>8</v>
      </c>
      <c r="I98" s="75" t="s">
        <v>158</v>
      </c>
      <c r="J98" s="74" t="s">
        <v>174</v>
      </c>
      <c r="K98" s="204" t="s">
        <v>158</v>
      </c>
      <c r="M98" s="78"/>
    </row>
    <row r="99" spans="1:13" s="77" customFormat="1" ht="249" customHeight="1" x14ac:dyDescent="0.25">
      <c r="A99" s="336"/>
      <c r="B99" s="339"/>
      <c r="C99" s="342"/>
      <c r="D99" s="345"/>
      <c r="E99" s="348"/>
      <c r="F99" s="351"/>
      <c r="G99" s="326"/>
      <c r="H99" s="205" t="s">
        <v>9</v>
      </c>
      <c r="I99" s="206" t="s">
        <v>158</v>
      </c>
      <c r="J99" s="207" t="s">
        <v>10</v>
      </c>
      <c r="K99" s="208" t="s">
        <v>326</v>
      </c>
      <c r="M99" s="78"/>
    </row>
    <row r="100" spans="1:13" s="77" customFormat="1" x14ac:dyDescent="0.25">
      <c r="A100" s="336"/>
      <c r="B100" s="339"/>
      <c r="C100" s="342"/>
      <c r="D100" s="345"/>
      <c r="E100" s="348"/>
      <c r="F100" s="351"/>
      <c r="G100" s="326"/>
      <c r="H100" s="74" t="s">
        <v>11</v>
      </c>
      <c r="I100" s="75" t="s">
        <v>158</v>
      </c>
      <c r="J100" s="74" t="s">
        <v>170</v>
      </c>
      <c r="K100" s="85" t="s">
        <v>158</v>
      </c>
      <c r="M100" s="78"/>
    </row>
    <row r="101" spans="1:13" s="77" customFormat="1" ht="15.75" thickBot="1" x14ac:dyDescent="0.3">
      <c r="A101" s="337"/>
      <c r="B101" s="340"/>
      <c r="C101" s="343"/>
      <c r="D101" s="346"/>
      <c r="E101" s="349"/>
      <c r="F101" s="352"/>
      <c r="G101" s="327"/>
      <c r="H101" s="74" t="s">
        <v>12</v>
      </c>
      <c r="I101" s="204" t="s">
        <v>158</v>
      </c>
      <c r="J101" s="74"/>
      <c r="K101" s="204"/>
      <c r="M101" s="78"/>
    </row>
    <row r="102" spans="1:13" s="77" customFormat="1" ht="44.25" customHeight="1" x14ac:dyDescent="0.25">
      <c r="A102" s="335" t="s">
        <v>218</v>
      </c>
      <c r="B102" s="338">
        <f>+C102*D102</f>
        <v>5900</v>
      </c>
      <c r="C102" s="341">
        <v>5900</v>
      </c>
      <c r="D102" s="344">
        <v>1</v>
      </c>
      <c r="E102" s="347" t="s">
        <v>259</v>
      </c>
      <c r="F102" s="202" t="s">
        <v>5</v>
      </c>
      <c r="G102" s="71" t="s">
        <v>329</v>
      </c>
      <c r="H102" s="72" t="s">
        <v>6</v>
      </c>
      <c r="I102" s="97" t="s">
        <v>158</v>
      </c>
      <c r="J102" s="72" t="s">
        <v>175</v>
      </c>
      <c r="K102" s="203" t="s">
        <v>158</v>
      </c>
      <c r="M102" s="78"/>
    </row>
    <row r="103" spans="1:13" s="77" customFormat="1" x14ac:dyDescent="0.25">
      <c r="A103" s="336"/>
      <c r="B103" s="339"/>
      <c r="C103" s="342"/>
      <c r="D103" s="345"/>
      <c r="E103" s="348"/>
      <c r="F103" s="350" t="s">
        <v>7</v>
      </c>
      <c r="G103" s="325">
        <v>322083</v>
      </c>
      <c r="H103" s="74" t="s">
        <v>8</v>
      </c>
      <c r="I103" s="75" t="s">
        <v>158</v>
      </c>
      <c r="J103" s="74" t="s">
        <v>174</v>
      </c>
      <c r="K103" s="204" t="s">
        <v>158</v>
      </c>
      <c r="M103" s="78"/>
    </row>
    <row r="104" spans="1:13" s="77" customFormat="1" ht="133.5" customHeight="1" x14ac:dyDescent="0.25">
      <c r="A104" s="336"/>
      <c r="B104" s="339"/>
      <c r="C104" s="342"/>
      <c r="D104" s="345"/>
      <c r="E104" s="348"/>
      <c r="F104" s="351"/>
      <c r="G104" s="326"/>
      <c r="H104" s="205" t="s">
        <v>9</v>
      </c>
      <c r="I104" s="206" t="s">
        <v>158</v>
      </c>
      <c r="J104" s="207" t="s">
        <v>10</v>
      </c>
      <c r="K104" s="208" t="s">
        <v>328</v>
      </c>
      <c r="M104" s="78"/>
    </row>
    <row r="105" spans="1:13" s="77" customFormat="1" x14ac:dyDescent="0.25">
      <c r="A105" s="336"/>
      <c r="B105" s="339"/>
      <c r="C105" s="342"/>
      <c r="D105" s="345"/>
      <c r="E105" s="348"/>
      <c r="F105" s="351"/>
      <c r="G105" s="326"/>
      <c r="H105" s="74" t="s">
        <v>11</v>
      </c>
      <c r="I105" s="75" t="s">
        <v>158</v>
      </c>
      <c r="J105" s="74" t="s">
        <v>170</v>
      </c>
      <c r="K105" s="85" t="s">
        <v>158</v>
      </c>
      <c r="M105" s="78"/>
    </row>
    <row r="106" spans="1:13" s="77" customFormat="1" ht="15.75" thickBot="1" x14ac:dyDescent="0.3">
      <c r="A106" s="337"/>
      <c r="B106" s="340"/>
      <c r="C106" s="343"/>
      <c r="D106" s="346"/>
      <c r="E106" s="349"/>
      <c r="F106" s="352"/>
      <c r="G106" s="327"/>
      <c r="H106" s="74" t="s">
        <v>12</v>
      </c>
      <c r="I106" s="204" t="s">
        <v>158</v>
      </c>
      <c r="J106" s="74"/>
      <c r="K106" s="204"/>
      <c r="M106" s="78"/>
    </row>
    <row r="107" spans="1:13" s="77" customFormat="1" ht="44.25" customHeight="1" x14ac:dyDescent="0.25">
      <c r="A107" s="335" t="s">
        <v>218</v>
      </c>
      <c r="B107" s="338">
        <f>+C107*D107</f>
        <v>16499.84</v>
      </c>
      <c r="C107" s="341">
        <v>16499.84</v>
      </c>
      <c r="D107" s="344">
        <v>1</v>
      </c>
      <c r="E107" s="347" t="s">
        <v>275</v>
      </c>
      <c r="F107" s="202" t="s">
        <v>5</v>
      </c>
      <c r="G107" s="71" t="s">
        <v>331</v>
      </c>
      <c r="H107" s="72" t="s">
        <v>6</v>
      </c>
      <c r="I107" s="97" t="s">
        <v>158</v>
      </c>
      <c r="J107" s="72" t="s">
        <v>175</v>
      </c>
      <c r="K107" s="203" t="s">
        <v>158</v>
      </c>
      <c r="M107" s="78"/>
    </row>
    <row r="108" spans="1:13" s="77" customFormat="1" x14ac:dyDescent="0.25">
      <c r="A108" s="336"/>
      <c r="B108" s="339"/>
      <c r="C108" s="342"/>
      <c r="D108" s="345"/>
      <c r="E108" s="348"/>
      <c r="F108" s="350" t="s">
        <v>7</v>
      </c>
      <c r="G108" s="331">
        <v>6392326</v>
      </c>
      <c r="H108" s="74" t="s">
        <v>8</v>
      </c>
      <c r="I108" s="75" t="s">
        <v>158</v>
      </c>
      <c r="J108" s="74" t="s">
        <v>174</v>
      </c>
      <c r="K108" s="204" t="s">
        <v>158</v>
      </c>
      <c r="M108" s="78"/>
    </row>
    <row r="109" spans="1:13" s="77" customFormat="1" ht="158.25" customHeight="1" x14ac:dyDescent="0.25">
      <c r="A109" s="336"/>
      <c r="B109" s="339"/>
      <c r="C109" s="342"/>
      <c r="D109" s="345"/>
      <c r="E109" s="348"/>
      <c r="F109" s="351"/>
      <c r="G109" s="332"/>
      <c r="H109" s="205" t="s">
        <v>9</v>
      </c>
      <c r="I109" s="206" t="s">
        <v>158</v>
      </c>
      <c r="J109" s="207" t="s">
        <v>10</v>
      </c>
      <c r="K109" s="208" t="s">
        <v>330</v>
      </c>
      <c r="M109" s="78"/>
    </row>
    <row r="110" spans="1:13" s="77" customFormat="1" x14ac:dyDescent="0.25">
      <c r="A110" s="336"/>
      <c r="B110" s="339"/>
      <c r="C110" s="342"/>
      <c r="D110" s="345"/>
      <c r="E110" s="348"/>
      <c r="F110" s="351"/>
      <c r="G110" s="332"/>
      <c r="H110" s="74" t="s">
        <v>11</v>
      </c>
      <c r="I110" s="75" t="s">
        <v>158</v>
      </c>
      <c r="J110" s="74" t="s">
        <v>170</v>
      </c>
      <c r="K110" s="85" t="s">
        <v>158</v>
      </c>
      <c r="M110" s="78"/>
    </row>
    <row r="111" spans="1:13" s="77" customFormat="1" ht="15.75" thickBot="1" x14ac:dyDescent="0.3">
      <c r="A111" s="337"/>
      <c r="B111" s="340"/>
      <c r="C111" s="343"/>
      <c r="D111" s="346"/>
      <c r="E111" s="349"/>
      <c r="F111" s="352"/>
      <c r="G111" s="333"/>
      <c r="H111" s="74" t="s">
        <v>12</v>
      </c>
      <c r="I111" s="204" t="s">
        <v>158</v>
      </c>
      <c r="J111" s="74"/>
      <c r="K111" s="204"/>
      <c r="M111" s="78"/>
    </row>
    <row r="112" spans="1:13" s="77" customFormat="1" ht="44.25" customHeight="1" x14ac:dyDescent="0.25">
      <c r="A112" s="335" t="s">
        <v>218</v>
      </c>
      <c r="B112" s="338">
        <f>+C112*D112</f>
        <v>4000</v>
      </c>
      <c r="C112" s="341">
        <v>4000</v>
      </c>
      <c r="D112" s="344">
        <v>1</v>
      </c>
      <c r="E112" s="347" t="s">
        <v>259</v>
      </c>
      <c r="F112" s="202" t="s">
        <v>5</v>
      </c>
      <c r="G112" s="71" t="s">
        <v>333</v>
      </c>
      <c r="H112" s="72" t="s">
        <v>6</v>
      </c>
      <c r="I112" s="97" t="s">
        <v>158</v>
      </c>
      <c r="J112" s="72" t="s">
        <v>175</v>
      </c>
      <c r="K112" s="203" t="s">
        <v>158</v>
      </c>
      <c r="M112" s="78"/>
    </row>
    <row r="113" spans="1:13" s="77" customFormat="1" x14ac:dyDescent="0.25">
      <c r="A113" s="336"/>
      <c r="B113" s="339"/>
      <c r="C113" s="342"/>
      <c r="D113" s="345"/>
      <c r="E113" s="348"/>
      <c r="F113" s="350" t="s">
        <v>7</v>
      </c>
      <c r="G113" s="325">
        <v>9553002</v>
      </c>
      <c r="H113" s="74" t="s">
        <v>8</v>
      </c>
      <c r="I113" s="75" t="s">
        <v>158</v>
      </c>
      <c r="J113" s="74" t="s">
        <v>174</v>
      </c>
      <c r="K113" s="204" t="s">
        <v>158</v>
      </c>
      <c r="M113" s="78"/>
    </row>
    <row r="114" spans="1:13" s="77" customFormat="1" ht="86.25" customHeight="1" x14ac:dyDescent="0.25">
      <c r="A114" s="336"/>
      <c r="B114" s="339"/>
      <c r="C114" s="342"/>
      <c r="D114" s="345"/>
      <c r="E114" s="348"/>
      <c r="F114" s="351"/>
      <c r="G114" s="326"/>
      <c r="H114" s="205" t="s">
        <v>9</v>
      </c>
      <c r="I114" s="206" t="s">
        <v>158</v>
      </c>
      <c r="J114" s="207" t="s">
        <v>10</v>
      </c>
      <c r="K114" s="208" t="s">
        <v>332</v>
      </c>
      <c r="M114" s="78"/>
    </row>
    <row r="115" spans="1:13" s="77" customFormat="1" x14ac:dyDescent="0.25">
      <c r="A115" s="336"/>
      <c r="B115" s="339"/>
      <c r="C115" s="342"/>
      <c r="D115" s="345"/>
      <c r="E115" s="348"/>
      <c r="F115" s="351"/>
      <c r="G115" s="326"/>
      <c r="H115" s="74" t="s">
        <v>11</v>
      </c>
      <c r="I115" s="75" t="s">
        <v>158</v>
      </c>
      <c r="J115" s="74" t="s">
        <v>170</v>
      </c>
      <c r="K115" s="85" t="s">
        <v>158</v>
      </c>
      <c r="M115" s="78"/>
    </row>
    <row r="116" spans="1:13" s="77" customFormat="1" ht="15.75" thickBot="1" x14ac:dyDescent="0.3">
      <c r="A116" s="337"/>
      <c r="B116" s="340"/>
      <c r="C116" s="343"/>
      <c r="D116" s="346"/>
      <c r="E116" s="349"/>
      <c r="F116" s="352"/>
      <c r="G116" s="327"/>
      <c r="H116" s="74" t="s">
        <v>12</v>
      </c>
      <c r="I116" s="204" t="s">
        <v>158</v>
      </c>
      <c r="J116" s="74"/>
      <c r="K116" s="204"/>
      <c r="M116" s="78"/>
    </row>
    <row r="117" spans="1:13" s="77" customFormat="1" ht="44.25" customHeight="1" x14ac:dyDescent="0.25">
      <c r="A117" s="335" t="s">
        <v>218</v>
      </c>
      <c r="B117" s="338">
        <f>+C117*D117</f>
        <v>1972</v>
      </c>
      <c r="C117" s="341">
        <v>1972</v>
      </c>
      <c r="D117" s="344">
        <v>1</v>
      </c>
      <c r="E117" s="347" t="s">
        <v>266</v>
      </c>
      <c r="F117" s="202" t="s">
        <v>5</v>
      </c>
      <c r="G117" s="71" t="s">
        <v>335</v>
      </c>
      <c r="H117" s="72" t="s">
        <v>6</v>
      </c>
      <c r="I117" s="97" t="s">
        <v>158</v>
      </c>
      <c r="J117" s="72" t="s">
        <v>175</v>
      </c>
      <c r="K117" s="203" t="s">
        <v>158</v>
      </c>
      <c r="M117" s="78"/>
    </row>
    <row r="118" spans="1:13" s="77" customFormat="1" x14ac:dyDescent="0.25">
      <c r="A118" s="336"/>
      <c r="B118" s="339"/>
      <c r="C118" s="342"/>
      <c r="D118" s="345"/>
      <c r="E118" s="348"/>
      <c r="F118" s="350" t="s">
        <v>7</v>
      </c>
      <c r="G118" s="325">
        <v>25631918</v>
      </c>
      <c r="H118" s="74" t="s">
        <v>8</v>
      </c>
      <c r="I118" s="75" t="s">
        <v>158</v>
      </c>
      <c r="J118" s="74" t="s">
        <v>174</v>
      </c>
      <c r="K118" s="204" t="s">
        <v>158</v>
      </c>
      <c r="M118" s="78"/>
    </row>
    <row r="119" spans="1:13" s="77" customFormat="1" ht="138.75" customHeight="1" x14ac:dyDescent="0.25">
      <c r="A119" s="336"/>
      <c r="B119" s="339"/>
      <c r="C119" s="342"/>
      <c r="D119" s="345"/>
      <c r="E119" s="348"/>
      <c r="F119" s="351"/>
      <c r="G119" s="326"/>
      <c r="H119" s="205" t="s">
        <v>9</v>
      </c>
      <c r="I119" s="206" t="s">
        <v>158</v>
      </c>
      <c r="J119" s="207" t="s">
        <v>10</v>
      </c>
      <c r="K119" s="208" t="s">
        <v>334</v>
      </c>
      <c r="M119" s="78"/>
    </row>
    <row r="120" spans="1:13" s="77" customFormat="1" x14ac:dyDescent="0.25">
      <c r="A120" s="336"/>
      <c r="B120" s="339"/>
      <c r="C120" s="342"/>
      <c r="D120" s="345"/>
      <c r="E120" s="348"/>
      <c r="F120" s="351"/>
      <c r="G120" s="326"/>
      <c r="H120" s="74" t="s">
        <v>11</v>
      </c>
      <c r="I120" s="75" t="s">
        <v>158</v>
      </c>
      <c r="J120" s="74" t="s">
        <v>170</v>
      </c>
      <c r="K120" s="85" t="s">
        <v>158</v>
      </c>
      <c r="M120" s="78"/>
    </row>
    <row r="121" spans="1:13" s="77" customFormat="1" ht="15.75" thickBot="1" x14ac:dyDescent="0.3">
      <c r="A121" s="337"/>
      <c r="B121" s="340"/>
      <c r="C121" s="343"/>
      <c r="D121" s="346"/>
      <c r="E121" s="349"/>
      <c r="F121" s="352"/>
      <c r="G121" s="327"/>
      <c r="H121" s="74" t="s">
        <v>12</v>
      </c>
      <c r="I121" s="204" t="s">
        <v>158</v>
      </c>
      <c r="J121" s="74"/>
      <c r="K121" s="204"/>
      <c r="M121" s="78"/>
    </row>
    <row r="122" spans="1:13" s="77" customFormat="1" ht="44.25" customHeight="1" x14ac:dyDescent="0.25">
      <c r="A122" s="335" t="s">
        <v>218</v>
      </c>
      <c r="B122" s="338">
        <f>+C122*D122</f>
        <v>2399.85</v>
      </c>
      <c r="C122" s="341">
        <v>2399.85</v>
      </c>
      <c r="D122" s="344">
        <v>1</v>
      </c>
      <c r="E122" s="347" t="s">
        <v>259</v>
      </c>
      <c r="F122" s="202" t="s">
        <v>5</v>
      </c>
      <c r="G122" s="71" t="s">
        <v>337</v>
      </c>
      <c r="H122" s="72" t="s">
        <v>6</v>
      </c>
      <c r="I122" s="97" t="s">
        <v>158</v>
      </c>
      <c r="J122" s="72" t="s">
        <v>175</v>
      </c>
      <c r="K122" s="203" t="s">
        <v>158</v>
      </c>
      <c r="M122" s="78"/>
    </row>
    <row r="123" spans="1:13" s="77" customFormat="1" x14ac:dyDescent="0.25">
      <c r="A123" s="336"/>
      <c r="B123" s="339"/>
      <c r="C123" s="342"/>
      <c r="D123" s="345"/>
      <c r="E123" s="348"/>
      <c r="F123" s="350" t="s">
        <v>7</v>
      </c>
      <c r="G123" s="325">
        <v>105480894</v>
      </c>
      <c r="H123" s="74" t="s">
        <v>8</v>
      </c>
      <c r="I123" s="75" t="s">
        <v>158</v>
      </c>
      <c r="J123" s="74" t="s">
        <v>174</v>
      </c>
      <c r="K123" s="204" t="s">
        <v>158</v>
      </c>
      <c r="M123" s="78"/>
    </row>
    <row r="124" spans="1:13" s="77" customFormat="1" ht="123" customHeight="1" x14ac:dyDescent="0.25">
      <c r="A124" s="336"/>
      <c r="B124" s="339"/>
      <c r="C124" s="342"/>
      <c r="D124" s="345"/>
      <c r="E124" s="348"/>
      <c r="F124" s="351"/>
      <c r="G124" s="326"/>
      <c r="H124" s="205" t="s">
        <v>9</v>
      </c>
      <c r="I124" s="206" t="s">
        <v>158</v>
      </c>
      <c r="J124" s="207" t="s">
        <v>10</v>
      </c>
      <c r="K124" s="208" t="s">
        <v>336</v>
      </c>
      <c r="M124" s="78"/>
    </row>
    <row r="125" spans="1:13" s="77" customFormat="1" x14ac:dyDescent="0.25">
      <c r="A125" s="336"/>
      <c r="B125" s="339"/>
      <c r="C125" s="342"/>
      <c r="D125" s="345"/>
      <c r="E125" s="348"/>
      <c r="F125" s="351"/>
      <c r="G125" s="326"/>
      <c r="H125" s="74" t="s">
        <v>11</v>
      </c>
      <c r="I125" s="75" t="s">
        <v>158</v>
      </c>
      <c r="J125" s="74" t="s">
        <v>170</v>
      </c>
      <c r="K125" s="85" t="s">
        <v>158</v>
      </c>
      <c r="M125" s="78"/>
    </row>
    <row r="126" spans="1:13" s="77" customFormat="1" ht="15.75" thickBot="1" x14ac:dyDescent="0.3">
      <c r="A126" s="337"/>
      <c r="B126" s="340"/>
      <c r="C126" s="343"/>
      <c r="D126" s="346"/>
      <c r="E126" s="349"/>
      <c r="F126" s="352"/>
      <c r="G126" s="327"/>
      <c r="H126" s="74" t="s">
        <v>12</v>
      </c>
      <c r="I126" s="204" t="s">
        <v>158</v>
      </c>
      <c r="J126" s="74"/>
      <c r="K126" s="204"/>
      <c r="M126" s="78"/>
    </row>
    <row r="127" spans="1:13" s="77" customFormat="1" ht="44.25" customHeight="1" x14ac:dyDescent="0.25">
      <c r="A127" s="335" t="s">
        <v>218</v>
      </c>
      <c r="B127" s="338">
        <f>+C127*D127</f>
        <v>132</v>
      </c>
      <c r="C127" s="341">
        <v>132</v>
      </c>
      <c r="D127" s="344">
        <v>1</v>
      </c>
      <c r="E127" s="347" t="s">
        <v>255</v>
      </c>
      <c r="F127" s="202" t="s">
        <v>5</v>
      </c>
      <c r="G127" s="71" t="s">
        <v>256</v>
      </c>
      <c r="H127" s="72" t="s">
        <v>6</v>
      </c>
      <c r="I127" s="97" t="s">
        <v>158</v>
      </c>
      <c r="J127" s="72" t="s">
        <v>175</v>
      </c>
      <c r="K127" s="203" t="s">
        <v>158</v>
      </c>
      <c r="M127" s="78"/>
    </row>
    <row r="128" spans="1:13" s="77" customFormat="1" x14ac:dyDescent="0.25">
      <c r="A128" s="336"/>
      <c r="B128" s="339"/>
      <c r="C128" s="342"/>
      <c r="D128" s="345"/>
      <c r="E128" s="348"/>
      <c r="F128" s="350" t="s">
        <v>7</v>
      </c>
      <c r="G128" s="325">
        <v>5750814</v>
      </c>
      <c r="H128" s="74" t="s">
        <v>8</v>
      </c>
      <c r="I128" s="75" t="s">
        <v>158</v>
      </c>
      <c r="J128" s="74" t="s">
        <v>174</v>
      </c>
      <c r="K128" s="204" t="s">
        <v>158</v>
      </c>
      <c r="M128" s="78"/>
    </row>
    <row r="129" spans="1:13" s="77" customFormat="1" ht="149.25" customHeight="1" x14ac:dyDescent="0.25">
      <c r="A129" s="336"/>
      <c r="B129" s="339"/>
      <c r="C129" s="342"/>
      <c r="D129" s="345"/>
      <c r="E129" s="348"/>
      <c r="F129" s="351"/>
      <c r="G129" s="326"/>
      <c r="H129" s="205" t="s">
        <v>9</v>
      </c>
      <c r="I129" s="206" t="s">
        <v>158</v>
      </c>
      <c r="J129" s="207" t="s">
        <v>10</v>
      </c>
      <c r="K129" s="208" t="s">
        <v>338</v>
      </c>
      <c r="M129" s="78"/>
    </row>
    <row r="130" spans="1:13" s="77" customFormat="1" x14ac:dyDescent="0.25">
      <c r="A130" s="336"/>
      <c r="B130" s="339"/>
      <c r="C130" s="342"/>
      <c r="D130" s="345"/>
      <c r="E130" s="348"/>
      <c r="F130" s="351"/>
      <c r="G130" s="326"/>
      <c r="H130" s="74" t="s">
        <v>11</v>
      </c>
      <c r="I130" s="75" t="s">
        <v>158</v>
      </c>
      <c r="J130" s="74" t="s">
        <v>170</v>
      </c>
      <c r="K130" s="85" t="s">
        <v>158</v>
      </c>
      <c r="M130" s="78"/>
    </row>
    <row r="131" spans="1:13" s="77" customFormat="1" ht="15.75" thickBot="1" x14ac:dyDescent="0.3">
      <c r="A131" s="337"/>
      <c r="B131" s="340"/>
      <c r="C131" s="343"/>
      <c r="D131" s="346"/>
      <c r="E131" s="349"/>
      <c r="F131" s="352"/>
      <c r="G131" s="327"/>
      <c r="H131" s="74" t="s">
        <v>12</v>
      </c>
      <c r="I131" s="204" t="s">
        <v>158</v>
      </c>
      <c r="J131" s="74"/>
      <c r="K131" s="204"/>
      <c r="M131" s="78"/>
    </row>
    <row r="132" spans="1:13" s="77" customFormat="1" ht="44.25" customHeight="1" x14ac:dyDescent="0.25">
      <c r="A132" s="335" t="s">
        <v>218</v>
      </c>
      <c r="B132" s="338">
        <f>+C132*D132</f>
        <v>5659</v>
      </c>
      <c r="C132" s="341">
        <v>5659</v>
      </c>
      <c r="D132" s="344">
        <v>1</v>
      </c>
      <c r="E132" s="347" t="s">
        <v>242</v>
      </c>
      <c r="F132" s="202" t="s">
        <v>5</v>
      </c>
      <c r="G132" s="71" t="s">
        <v>241</v>
      </c>
      <c r="H132" s="72" t="s">
        <v>6</v>
      </c>
      <c r="I132" s="97" t="s">
        <v>158</v>
      </c>
      <c r="J132" s="72" t="s">
        <v>175</v>
      </c>
      <c r="K132" s="203" t="s">
        <v>158</v>
      </c>
      <c r="M132" s="78"/>
    </row>
    <row r="133" spans="1:13" s="77" customFormat="1" x14ac:dyDescent="0.25">
      <c r="A133" s="336"/>
      <c r="B133" s="339"/>
      <c r="C133" s="342"/>
      <c r="D133" s="345"/>
      <c r="E133" s="348"/>
      <c r="F133" s="350" t="s">
        <v>7</v>
      </c>
      <c r="G133" s="325">
        <v>1045121</v>
      </c>
      <c r="H133" s="74" t="s">
        <v>8</v>
      </c>
      <c r="I133" s="75" t="s">
        <v>158</v>
      </c>
      <c r="J133" s="74" t="s">
        <v>174</v>
      </c>
      <c r="K133" s="204" t="s">
        <v>158</v>
      </c>
      <c r="M133" s="78"/>
    </row>
    <row r="134" spans="1:13" s="77" customFormat="1" ht="157.5" customHeight="1" x14ac:dyDescent="0.25">
      <c r="A134" s="336"/>
      <c r="B134" s="339"/>
      <c r="C134" s="342"/>
      <c r="D134" s="345"/>
      <c r="E134" s="348"/>
      <c r="F134" s="351"/>
      <c r="G134" s="326"/>
      <c r="H134" s="205" t="s">
        <v>9</v>
      </c>
      <c r="I134" s="206" t="s">
        <v>158</v>
      </c>
      <c r="J134" s="207" t="s">
        <v>10</v>
      </c>
      <c r="K134" s="208" t="s">
        <v>339</v>
      </c>
      <c r="M134" s="78"/>
    </row>
    <row r="135" spans="1:13" s="77" customFormat="1" x14ac:dyDescent="0.25">
      <c r="A135" s="336"/>
      <c r="B135" s="339"/>
      <c r="C135" s="342"/>
      <c r="D135" s="345"/>
      <c r="E135" s="348"/>
      <c r="F135" s="351"/>
      <c r="G135" s="326"/>
      <c r="H135" s="74" t="s">
        <v>11</v>
      </c>
      <c r="I135" s="75" t="s">
        <v>158</v>
      </c>
      <c r="J135" s="74" t="s">
        <v>170</v>
      </c>
      <c r="K135" s="85" t="s">
        <v>158</v>
      </c>
      <c r="M135" s="78"/>
    </row>
    <row r="136" spans="1:13" s="77" customFormat="1" ht="15.75" thickBot="1" x14ac:dyDescent="0.3">
      <c r="A136" s="337"/>
      <c r="B136" s="340"/>
      <c r="C136" s="343"/>
      <c r="D136" s="346"/>
      <c r="E136" s="349"/>
      <c r="F136" s="352"/>
      <c r="G136" s="327"/>
      <c r="H136" s="74" t="s">
        <v>12</v>
      </c>
      <c r="I136" s="204" t="s">
        <v>158</v>
      </c>
      <c r="J136" s="74"/>
      <c r="K136" s="204"/>
      <c r="M136" s="78"/>
    </row>
    <row r="137" spans="1:13" s="77" customFormat="1" ht="45" x14ac:dyDescent="0.25">
      <c r="A137" s="335" t="s">
        <v>218</v>
      </c>
      <c r="B137" s="338">
        <f>+C137*D137</f>
        <v>4750.5</v>
      </c>
      <c r="C137" s="341">
        <v>4750.5</v>
      </c>
      <c r="D137" s="344">
        <v>1</v>
      </c>
      <c r="E137" s="347" t="s">
        <v>259</v>
      </c>
      <c r="F137" s="202" t="s">
        <v>5</v>
      </c>
      <c r="G137" s="71" t="s">
        <v>327</v>
      </c>
      <c r="H137" s="72" t="s">
        <v>6</v>
      </c>
      <c r="I137" s="97" t="s">
        <v>158</v>
      </c>
      <c r="J137" s="72" t="s">
        <v>175</v>
      </c>
      <c r="K137" s="203" t="s">
        <v>158</v>
      </c>
      <c r="M137" s="78"/>
    </row>
    <row r="138" spans="1:13" s="77" customFormat="1" x14ac:dyDescent="0.25">
      <c r="A138" s="336"/>
      <c r="B138" s="339"/>
      <c r="C138" s="342"/>
      <c r="D138" s="345"/>
      <c r="E138" s="348"/>
      <c r="F138" s="350" t="s">
        <v>7</v>
      </c>
      <c r="G138" s="325">
        <v>7127332</v>
      </c>
      <c r="H138" s="74" t="s">
        <v>8</v>
      </c>
      <c r="I138" s="75" t="s">
        <v>158</v>
      </c>
      <c r="J138" s="74" t="s">
        <v>174</v>
      </c>
      <c r="K138" s="204" t="s">
        <v>158</v>
      </c>
      <c r="M138" s="78"/>
    </row>
    <row r="139" spans="1:13" s="77" customFormat="1" ht="98.25" customHeight="1" x14ac:dyDescent="0.25">
      <c r="A139" s="336"/>
      <c r="B139" s="339"/>
      <c r="C139" s="342"/>
      <c r="D139" s="345"/>
      <c r="E139" s="348"/>
      <c r="F139" s="351"/>
      <c r="G139" s="326"/>
      <c r="H139" s="205" t="s">
        <v>9</v>
      </c>
      <c r="I139" s="206" t="s">
        <v>158</v>
      </c>
      <c r="J139" s="207" t="s">
        <v>10</v>
      </c>
      <c r="K139" s="208" t="s">
        <v>340</v>
      </c>
      <c r="M139" s="78"/>
    </row>
    <row r="140" spans="1:13" s="77" customFormat="1" x14ac:dyDescent="0.25">
      <c r="A140" s="336"/>
      <c r="B140" s="339"/>
      <c r="C140" s="342"/>
      <c r="D140" s="345"/>
      <c r="E140" s="348"/>
      <c r="F140" s="351"/>
      <c r="G140" s="326"/>
      <c r="H140" s="74" t="s">
        <v>11</v>
      </c>
      <c r="I140" s="75" t="s">
        <v>158</v>
      </c>
      <c r="J140" s="74" t="s">
        <v>170</v>
      </c>
      <c r="K140" s="85" t="s">
        <v>158</v>
      </c>
      <c r="M140" s="78"/>
    </row>
    <row r="141" spans="1:13" s="77" customFormat="1" ht="15.75" thickBot="1" x14ac:dyDescent="0.3">
      <c r="A141" s="337"/>
      <c r="B141" s="340"/>
      <c r="C141" s="343"/>
      <c r="D141" s="346"/>
      <c r="E141" s="349"/>
      <c r="F141" s="352"/>
      <c r="G141" s="327"/>
      <c r="H141" s="74" t="s">
        <v>12</v>
      </c>
      <c r="I141" s="204" t="s">
        <v>158</v>
      </c>
      <c r="J141" s="74"/>
      <c r="K141" s="204"/>
      <c r="M141" s="78"/>
    </row>
    <row r="142" spans="1:13" s="77" customFormat="1" ht="44.25" customHeight="1" x14ac:dyDescent="0.25">
      <c r="A142" s="335" t="s">
        <v>218</v>
      </c>
      <c r="B142" s="338">
        <f>+C142*D142</f>
        <v>775</v>
      </c>
      <c r="C142" s="341">
        <v>775</v>
      </c>
      <c r="D142" s="344">
        <v>1</v>
      </c>
      <c r="E142" s="347" t="s">
        <v>239</v>
      </c>
      <c r="F142" s="202" t="s">
        <v>5</v>
      </c>
      <c r="G142" s="71" t="s">
        <v>240</v>
      </c>
      <c r="H142" s="72" t="s">
        <v>6</v>
      </c>
      <c r="I142" s="97" t="s">
        <v>158</v>
      </c>
      <c r="J142" s="72" t="s">
        <v>175</v>
      </c>
      <c r="K142" s="203" t="s">
        <v>158</v>
      </c>
      <c r="M142" s="78"/>
    </row>
    <row r="143" spans="1:13" s="77" customFormat="1" x14ac:dyDescent="0.25">
      <c r="A143" s="336"/>
      <c r="B143" s="339"/>
      <c r="C143" s="342"/>
      <c r="D143" s="345"/>
      <c r="E143" s="348"/>
      <c r="F143" s="350" t="s">
        <v>7</v>
      </c>
      <c r="G143" s="325">
        <v>8254931</v>
      </c>
      <c r="H143" s="74" t="s">
        <v>8</v>
      </c>
      <c r="I143" s="75" t="s">
        <v>158</v>
      </c>
      <c r="J143" s="74" t="s">
        <v>174</v>
      </c>
      <c r="K143" s="204" t="s">
        <v>158</v>
      </c>
      <c r="M143" s="78"/>
    </row>
    <row r="144" spans="1:13" s="77" customFormat="1" ht="117" customHeight="1" x14ac:dyDescent="0.25">
      <c r="A144" s="336"/>
      <c r="B144" s="339"/>
      <c r="C144" s="342"/>
      <c r="D144" s="345"/>
      <c r="E144" s="348"/>
      <c r="F144" s="351"/>
      <c r="G144" s="326"/>
      <c r="H144" s="205" t="s">
        <v>9</v>
      </c>
      <c r="I144" s="206" t="s">
        <v>158</v>
      </c>
      <c r="J144" s="207" t="s">
        <v>10</v>
      </c>
      <c r="K144" s="208" t="s">
        <v>276</v>
      </c>
      <c r="M144" s="78"/>
    </row>
    <row r="145" spans="1:14" s="77" customFormat="1" x14ac:dyDescent="0.25">
      <c r="A145" s="336"/>
      <c r="B145" s="339"/>
      <c r="C145" s="342"/>
      <c r="D145" s="345"/>
      <c r="E145" s="348"/>
      <c r="F145" s="351"/>
      <c r="G145" s="326"/>
      <c r="H145" s="74" t="s">
        <v>11</v>
      </c>
      <c r="I145" s="75" t="s">
        <v>158</v>
      </c>
      <c r="J145" s="74" t="s">
        <v>170</v>
      </c>
      <c r="K145" s="85" t="s">
        <v>158</v>
      </c>
      <c r="M145" s="78"/>
    </row>
    <row r="146" spans="1:14" s="77" customFormat="1" ht="15.75" thickBot="1" x14ac:dyDescent="0.3">
      <c r="A146" s="337"/>
      <c r="B146" s="340"/>
      <c r="C146" s="343"/>
      <c r="D146" s="346"/>
      <c r="E146" s="349"/>
      <c r="F146" s="352"/>
      <c r="G146" s="327"/>
      <c r="H146" s="74" t="s">
        <v>12</v>
      </c>
      <c r="I146" s="204" t="s">
        <v>158</v>
      </c>
      <c r="J146" s="74"/>
      <c r="K146" s="204"/>
      <c r="M146" s="78"/>
    </row>
    <row r="147" spans="1:14" s="77" customFormat="1" ht="44.25" customHeight="1" x14ac:dyDescent="0.25">
      <c r="A147" s="335" t="s">
        <v>218</v>
      </c>
      <c r="B147" s="338">
        <f>+C147*D147</f>
        <v>450</v>
      </c>
      <c r="C147" s="341">
        <v>450</v>
      </c>
      <c r="D147" s="344">
        <v>1</v>
      </c>
      <c r="E147" s="347" t="s">
        <v>168</v>
      </c>
      <c r="F147" s="202" t="s">
        <v>5</v>
      </c>
      <c r="G147" s="71" t="s">
        <v>277</v>
      </c>
      <c r="H147" s="72" t="s">
        <v>6</v>
      </c>
      <c r="I147" s="97" t="s">
        <v>158</v>
      </c>
      <c r="J147" s="72" t="s">
        <v>175</v>
      </c>
      <c r="K147" s="203" t="s">
        <v>158</v>
      </c>
      <c r="M147" s="78"/>
    </row>
    <row r="148" spans="1:14" s="77" customFormat="1" x14ac:dyDescent="0.25">
      <c r="A148" s="336"/>
      <c r="B148" s="339"/>
      <c r="C148" s="342"/>
      <c r="D148" s="345"/>
      <c r="E148" s="348"/>
      <c r="F148" s="350" t="s">
        <v>7</v>
      </c>
      <c r="G148" s="325">
        <v>5498104</v>
      </c>
      <c r="H148" s="74" t="s">
        <v>8</v>
      </c>
      <c r="I148" s="75" t="s">
        <v>158</v>
      </c>
      <c r="J148" s="74" t="s">
        <v>174</v>
      </c>
      <c r="K148" s="204" t="s">
        <v>158</v>
      </c>
      <c r="M148" s="78"/>
    </row>
    <row r="149" spans="1:14" s="77" customFormat="1" ht="220.5" customHeight="1" x14ac:dyDescent="0.25">
      <c r="A149" s="336"/>
      <c r="B149" s="339"/>
      <c r="C149" s="342"/>
      <c r="D149" s="345"/>
      <c r="E149" s="348"/>
      <c r="F149" s="351"/>
      <c r="G149" s="326"/>
      <c r="H149" s="205" t="s">
        <v>9</v>
      </c>
      <c r="I149" s="206" t="s">
        <v>158</v>
      </c>
      <c r="J149" s="207" t="s">
        <v>10</v>
      </c>
      <c r="K149" s="208" t="s">
        <v>341</v>
      </c>
      <c r="L149" s="125"/>
      <c r="M149" s="78"/>
      <c r="N149" s="246"/>
    </row>
    <row r="150" spans="1:14" s="77" customFormat="1" x14ac:dyDescent="0.25">
      <c r="A150" s="336"/>
      <c r="B150" s="339"/>
      <c r="C150" s="342"/>
      <c r="D150" s="345"/>
      <c r="E150" s="348"/>
      <c r="F150" s="351"/>
      <c r="G150" s="326"/>
      <c r="H150" s="74" t="s">
        <v>11</v>
      </c>
      <c r="I150" s="75" t="s">
        <v>158</v>
      </c>
      <c r="J150" s="74" t="s">
        <v>170</v>
      </c>
      <c r="K150" s="85" t="s">
        <v>158</v>
      </c>
      <c r="M150" s="78"/>
    </row>
    <row r="151" spans="1:14" s="77" customFormat="1" ht="15.75" thickBot="1" x14ac:dyDescent="0.3">
      <c r="A151" s="337"/>
      <c r="B151" s="340"/>
      <c r="C151" s="343"/>
      <c r="D151" s="346"/>
      <c r="E151" s="349"/>
      <c r="F151" s="352"/>
      <c r="G151" s="327"/>
      <c r="H151" s="74" t="s">
        <v>12</v>
      </c>
      <c r="I151" s="204" t="s">
        <v>158</v>
      </c>
      <c r="J151" s="74"/>
      <c r="K151" s="204"/>
      <c r="M151" s="78"/>
    </row>
    <row r="152" spans="1:14" s="77" customFormat="1" ht="36.75" customHeight="1" x14ac:dyDescent="0.25">
      <c r="A152" s="335" t="s">
        <v>243</v>
      </c>
      <c r="B152" s="338">
        <f>+C152*D152</f>
        <v>1932.8</v>
      </c>
      <c r="C152" s="341">
        <v>1932.8</v>
      </c>
      <c r="D152" s="344">
        <v>1</v>
      </c>
      <c r="E152" s="347" t="s">
        <v>244</v>
      </c>
      <c r="F152" s="202" t="s">
        <v>5</v>
      </c>
      <c r="G152" s="71" t="s">
        <v>347</v>
      </c>
      <c r="H152" s="72" t="s">
        <v>6</v>
      </c>
      <c r="I152" s="97" t="s">
        <v>158</v>
      </c>
      <c r="J152" s="72" t="s">
        <v>175</v>
      </c>
      <c r="K152" s="203" t="s">
        <v>158</v>
      </c>
      <c r="M152" s="78"/>
    </row>
    <row r="153" spans="1:14" s="77" customFormat="1" x14ac:dyDescent="0.25">
      <c r="A153" s="336"/>
      <c r="B153" s="339"/>
      <c r="C153" s="342"/>
      <c r="D153" s="345"/>
      <c r="E153" s="348"/>
      <c r="F153" s="350" t="s">
        <v>7</v>
      </c>
      <c r="G153" s="325">
        <v>36752274</v>
      </c>
      <c r="H153" s="74" t="s">
        <v>8</v>
      </c>
      <c r="I153" s="75" t="s">
        <v>158</v>
      </c>
      <c r="J153" s="74" t="s">
        <v>174</v>
      </c>
      <c r="K153" s="204" t="s">
        <v>158</v>
      </c>
      <c r="M153" s="78"/>
    </row>
    <row r="154" spans="1:14" s="77" customFormat="1" ht="225.75" customHeight="1" x14ac:dyDescent="0.25">
      <c r="A154" s="336"/>
      <c r="B154" s="339"/>
      <c r="C154" s="342"/>
      <c r="D154" s="345"/>
      <c r="E154" s="348"/>
      <c r="F154" s="351"/>
      <c r="G154" s="326"/>
      <c r="H154" s="205" t="s">
        <v>9</v>
      </c>
      <c r="I154" s="206" t="s">
        <v>158</v>
      </c>
      <c r="J154" s="207" t="s">
        <v>10</v>
      </c>
      <c r="K154" s="208" t="s">
        <v>346</v>
      </c>
      <c r="M154" s="78"/>
    </row>
    <row r="155" spans="1:14" s="77" customFormat="1" x14ac:dyDescent="0.25">
      <c r="A155" s="336"/>
      <c r="B155" s="339"/>
      <c r="C155" s="342"/>
      <c r="D155" s="345"/>
      <c r="E155" s="348"/>
      <c r="F155" s="351"/>
      <c r="G155" s="326"/>
      <c r="H155" s="74" t="s">
        <v>11</v>
      </c>
      <c r="I155" s="75" t="s">
        <v>158</v>
      </c>
      <c r="J155" s="74" t="s">
        <v>170</v>
      </c>
      <c r="K155" s="85" t="s">
        <v>158</v>
      </c>
      <c r="M155" s="78"/>
    </row>
    <row r="156" spans="1:14" s="77" customFormat="1" ht="15.75" thickBot="1" x14ac:dyDescent="0.3">
      <c r="A156" s="337"/>
      <c r="B156" s="340"/>
      <c r="C156" s="343"/>
      <c r="D156" s="346"/>
      <c r="E156" s="349"/>
      <c r="F156" s="352"/>
      <c r="G156" s="327"/>
      <c r="H156" s="74" t="s">
        <v>12</v>
      </c>
      <c r="I156" s="204" t="s">
        <v>158</v>
      </c>
      <c r="J156" s="74"/>
      <c r="K156" s="204"/>
      <c r="M156" s="78"/>
    </row>
    <row r="157" spans="1:14" s="77" customFormat="1" ht="30" x14ac:dyDescent="0.25">
      <c r="A157" s="335" t="s">
        <v>243</v>
      </c>
      <c r="B157" s="338">
        <f>+C157*D157</f>
        <v>2833.39</v>
      </c>
      <c r="C157" s="341">
        <v>2833.39</v>
      </c>
      <c r="D157" s="344">
        <v>1</v>
      </c>
      <c r="E157" s="347" t="s">
        <v>244</v>
      </c>
      <c r="F157" s="202" t="s">
        <v>5</v>
      </c>
      <c r="G157" s="71" t="s">
        <v>279</v>
      </c>
      <c r="H157" s="72" t="s">
        <v>6</v>
      </c>
      <c r="I157" s="97" t="s">
        <v>158</v>
      </c>
      <c r="J157" s="72" t="s">
        <v>175</v>
      </c>
      <c r="K157" s="203" t="s">
        <v>158</v>
      </c>
      <c r="M157" s="78"/>
    </row>
    <row r="158" spans="1:14" s="77" customFormat="1" x14ac:dyDescent="0.25">
      <c r="A158" s="336"/>
      <c r="B158" s="339"/>
      <c r="C158" s="342"/>
      <c r="D158" s="345"/>
      <c r="E158" s="348"/>
      <c r="F158" s="350" t="s">
        <v>7</v>
      </c>
      <c r="G158" s="325">
        <v>82750610</v>
      </c>
      <c r="H158" s="74" t="s">
        <v>8</v>
      </c>
      <c r="I158" s="75" t="s">
        <v>158</v>
      </c>
      <c r="J158" s="74" t="s">
        <v>174</v>
      </c>
      <c r="K158" s="204" t="s">
        <v>158</v>
      </c>
      <c r="M158" s="78"/>
    </row>
    <row r="159" spans="1:14" s="77" customFormat="1" ht="105.75" customHeight="1" x14ac:dyDescent="0.25">
      <c r="A159" s="336"/>
      <c r="B159" s="339"/>
      <c r="C159" s="342"/>
      <c r="D159" s="345"/>
      <c r="E159" s="348"/>
      <c r="F159" s="351"/>
      <c r="G159" s="326"/>
      <c r="H159" s="205" t="s">
        <v>9</v>
      </c>
      <c r="I159" s="206" t="s">
        <v>158</v>
      </c>
      <c r="J159" s="207" t="s">
        <v>10</v>
      </c>
      <c r="K159" s="208" t="s">
        <v>348</v>
      </c>
      <c r="M159" s="78"/>
    </row>
    <row r="160" spans="1:14" s="77" customFormat="1" x14ac:dyDescent="0.25">
      <c r="A160" s="336"/>
      <c r="B160" s="339"/>
      <c r="C160" s="342"/>
      <c r="D160" s="345"/>
      <c r="E160" s="348"/>
      <c r="F160" s="351"/>
      <c r="G160" s="326"/>
      <c r="H160" s="74" t="s">
        <v>11</v>
      </c>
      <c r="I160" s="75" t="s">
        <v>158</v>
      </c>
      <c r="J160" s="74" t="s">
        <v>170</v>
      </c>
      <c r="K160" s="85" t="s">
        <v>158</v>
      </c>
      <c r="M160" s="78"/>
    </row>
    <row r="161" spans="1:13" s="77" customFormat="1" ht="15.75" thickBot="1" x14ac:dyDescent="0.3">
      <c r="A161" s="337"/>
      <c r="B161" s="340"/>
      <c r="C161" s="343"/>
      <c r="D161" s="346"/>
      <c r="E161" s="349"/>
      <c r="F161" s="352"/>
      <c r="G161" s="327"/>
      <c r="H161" s="74" t="s">
        <v>12</v>
      </c>
      <c r="I161" s="204" t="s">
        <v>158</v>
      </c>
      <c r="J161" s="74"/>
      <c r="K161" s="204"/>
      <c r="M161" s="78"/>
    </row>
    <row r="162" spans="1:13" s="77" customFormat="1" ht="30" x14ac:dyDescent="0.25">
      <c r="A162" s="335" t="s">
        <v>243</v>
      </c>
      <c r="B162" s="338">
        <f>+C162*D162</f>
        <v>3400</v>
      </c>
      <c r="C162" s="341">
        <v>3400</v>
      </c>
      <c r="D162" s="344">
        <v>1</v>
      </c>
      <c r="E162" s="347" t="s">
        <v>244</v>
      </c>
      <c r="F162" s="202" t="s">
        <v>5</v>
      </c>
      <c r="G162" s="71" t="s">
        <v>280</v>
      </c>
      <c r="H162" s="72" t="s">
        <v>6</v>
      </c>
      <c r="I162" s="97" t="s">
        <v>158</v>
      </c>
      <c r="J162" s="72" t="s">
        <v>175</v>
      </c>
      <c r="K162" s="203" t="s">
        <v>158</v>
      </c>
      <c r="M162" s="78"/>
    </row>
    <row r="163" spans="1:13" s="77" customFormat="1" x14ac:dyDescent="0.25">
      <c r="A163" s="336"/>
      <c r="B163" s="339"/>
      <c r="C163" s="342"/>
      <c r="D163" s="345"/>
      <c r="E163" s="348"/>
      <c r="F163" s="350" t="s">
        <v>7</v>
      </c>
      <c r="G163" s="325">
        <v>12438987</v>
      </c>
      <c r="H163" s="74" t="s">
        <v>8</v>
      </c>
      <c r="I163" s="75" t="s">
        <v>158</v>
      </c>
      <c r="J163" s="74" t="s">
        <v>174</v>
      </c>
      <c r="K163" s="204" t="s">
        <v>158</v>
      </c>
      <c r="M163" s="78"/>
    </row>
    <row r="164" spans="1:13" s="77" customFormat="1" ht="75" x14ac:dyDescent="0.25">
      <c r="A164" s="336"/>
      <c r="B164" s="339"/>
      <c r="C164" s="342"/>
      <c r="D164" s="345"/>
      <c r="E164" s="348"/>
      <c r="F164" s="351"/>
      <c r="G164" s="326"/>
      <c r="H164" s="205" t="s">
        <v>9</v>
      </c>
      <c r="I164" s="206" t="s">
        <v>158</v>
      </c>
      <c r="J164" s="207" t="s">
        <v>10</v>
      </c>
      <c r="K164" s="208" t="s">
        <v>349</v>
      </c>
      <c r="M164" s="78"/>
    </row>
    <row r="165" spans="1:13" s="77" customFormat="1" x14ac:dyDescent="0.25">
      <c r="A165" s="336"/>
      <c r="B165" s="339"/>
      <c r="C165" s="342"/>
      <c r="D165" s="345"/>
      <c r="E165" s="348"/>
      <c r="F165" s="351"/>
      <c r="G165" s="326"/>
      <c r="H165" s="74" t="s">
        <v>11</v>
      </c>
      <c r="I165" s="75" t="s">
        <v>158</v>
      </c>
      <c r="J165" s="74" t="s">
        <v>170</v>
      </c>
      <c r="K165" s="85" t="s">
        <v>158</v>
      </c>
      <c r="M165" s="78"/>
    </row>
    <row r="166" spans="1:13" s="77" customFormat="1" ht="15.75" thickBot="1" x14ac:dyDescent="0.3">
      <c r="A166" s="337"/>
      <c r="B166" s="340"/>
      <c r="C166" s="343"/>
      <c r="D166" s="346"/>
      <c r="E166" s="349"/>
      <c r="F166" s="352"/>
      <c r="G166" s="327"/>
      <c r="H166" s="74" t="s">
        <v>12</v>
      </c>
      <c r="I166" s="204" t="s">
        <v>158</v>
      </c>
      <c r="J166" s="74"/>
      <c r="K166" s="204"/>
      <c r="M166" s="78"/>
    </row>
    <row r="167" spans="1:13" s="77" customFormat="1" ht="30" x14ac:dyDescent="0.25">
      <c r="A167" s="335" t="s">
        <v>243</v>
      </c>
      <c r="B167" s="338">
        <f>+C167*D167</f>
        <v>3400</v>
      </c>
      <c r="C167" s="341">
        <v>3400</v>
      </c>
      <c r="D167" s="344">
        <v>1</v>
      </c>
      <c r="E167" s="347" t="s">
        <v>244</v>
      </c>
      <c r="F167" s="202" t="s">
        <v>5</v>
      </c>
      <c r="G167" s="71" t="s">
        <v>281</v>
      </c>
      <c r="H167" s="72" t="s">
        <v>6</v>
      </c>
      <c r="I167" s="97" t="s">
        <v>158</v>
      </c>
      <c r="J167" s="72" t="s">
        <v>175</v>
      </c>
      <c r="K167" s="203" t="s">
        <v>158</v>
      </c>
      <c r="M167" s="78"/>
    </row>
    <row r="168" spans="1:13" s="77" customFormat="1" x14ac:dyDescent="0.25">
      <c r="A168" s="336"/>
      <c r="B168" s="339"/>
      <c r="C168" s="342"/>
      <c r="D168" s="345"/>
      <c r="E168" s="348"/>
      <c r="F168" s="350" t="s">
        <v>7</v>
      </c>
      <c r="G168" s="325">
        <v>46116990</v>
      </c>
      <c r="H168" s="74" t="s">
        <v>8</v>
      </c>
      <c r="I168" s="75" t="s">
        <v>158</v>
      </c>
      <c r="J168" s="74" t="s">
        <v>174</v>
      </c>
      <c r="K168" s="204" t="s">
        <v>158</v>
      </c>
      <c r="M168" s="78"/>
    </row>
    <row r="169" spans="1:13" s="77" customFormat="1" ht="109.5" customHeight="1" x14ac:dyDescent="0.25">
      <c r="A169" s="336"/>
      <c r="B169" s="339"/>
      <c r="C169" s="342"/>
      <c r="D169" s="345"/>
      <c r="E169" s="348"/>
      <c r="F169" s="351"/>
      <c r="G169" s="326"/>
      <c r="H169" s="205" t="s">
        <v>9</v>
      </c>
      <c r="I169" s="206" t="s">
        <v>158</v>
      </c>
      <c r="J169" s="207" t="s">
        <v>10</v>
      </c>
      <c r="K169" s="208" t="s">
        <v>350</v>
      </c>
      <c r="M169" s="78"/>
    </row>
    <row r="170" spans="1:13" s="77" customFormat="1" x14ac:dyDescent="0.25">
      <c r="A170" s="336"/>
      <c r="B170" s="339"/>
      <c r="C170" s="342"/>
      <c r="D170" s="345"/>
      <c r="E170" s="348"/>
      <c r="F170" s="351"/>
      <c r="G170" s="326"/>
      <c r="H170" s="74" t="s">
        <v>11</v>
      </c>
      <c r="I170" s="75" t="s">
        <v>158</v>
      </c>
      <c r="J170" s="74" t="s">
        <v>170</v>
      </c>
      <c r="K170" s="85" t="s">
        <v>158</v>
      </c>
      <c r="M170" s="78"/>
    </row>
    <row r="171" spans="1:13" s="77" customFormat="1" ht="15.75" thickBot="1" x14ac:dyDescent="0.3">
      <c r="A171" s="337"/>
      <c r="B171" s="340"/>
      <c r="C171" s="343"/>
      <c r="D171" s="346"/>
      <c r="E171" s="349"/>
      <c r="F171" s="352"/>
      <c r="G171" s="327"/>
      <c r="H171" s="74" t="s">
        <v>12</v>
      </c>
      <c r="I171" s="204" t="s">
        <v>158</v>
      </c>
      <c r="J171" s="74"/>
      <c r="K171" s="204"/>
      <c r="M171" s="78"/>
    </row>
    <row r="172" spans="1:13" s="77" customFormat="1" ht="30" x14ac:dyDescent="0.25">
      <c r="A172" s="335" t="s">
        <v>243</v>
      </c>
      <c r="B172" s="338">
        <f>+C172*D172</f>
        <v>3400</v>
      </c>
      <c r="C172" s="341">
        <v>3400</v>
      </c>
      <c r="D172" s="344">
        <v>1</v>
      </c>
      <c r="E172" s="347" t="s">
        <v>244</v>
      </c>
      <c r="F172" s="202" t="s">
        <v>5</v>
      </c>
      <c r="G172" s="71" t="s">
        <v>282</v>
      </c>
      <c r="H172" s="72" t="s">
        <v>6</v>
      </c>
      <c r="I172" s="97" t="s">
        <v>158</v>
      </c>
      <c r="J172" s="72" t="s">
        <v>175</v>
      </c>
      <c r="K172" s="203" t="s">
        <v>158</v>
      </c>
      <c r="M172" s="78"/>
    </row>
    <row r="173" spans="1:13" s="77" customFormat="1" x14ac:dyDescent="0.25">
      <c r="A173" s="336"/>
      <c r="B173" s="339"/>
      <c r="C173" s="342"/>
      <c r="D173" s="345"/>
      <c r="E173" s="348"/>
      <c r="F173" s="350" t="s">
        <v>7</v>
      </c>
      <c r="G173" s="325">
        <v>82989664</v>
      </c>
      <c r="H173" s="74" t="s">
        <v>8</v>
      </c>
      <c r="I173" s="75" t="s">
        <v>158</v>
      </c>
      <c r="J173" s="74" t="s">
        <v>174</v>
      </c>
      <c r="K173" s="204" t="s">
        <v>158</v>
      </c>
      <c r="M173" s="78"/>
    </row>
    <row r="174" spans="1:13" s="77" customFormat="1" ht="94.5" customHeight="1" x14ac:dyDescent="0.25">
      <c r="A174" s="336"/>
      <c r="B174" s="339"/>
      <c r="C174" s="342"/>
      <c r="D174" s="345"/>
      <c r="E174" s="348"/>
      <c r="F174" s="351"/>
      <c r="G174" s="326"/>
      <c r="H174" s="205" t="s">
        <v>9</v>
      </c>
      <c r="I174" s="206" t="s">
        <v>158</v>
      </c>
      <c r="J174" s="207" t="s">
        <v>10</v>
      </c>
      <c r="K174" s="208" t="s">
        <v>351</v>
      </c>
      <c r="M174" s="78"/>
    </row>
    <row r="175" spans="1:13" s="77" customFormat="1" x14ac:dyDescent="0.25">
      <c r="A175" s="336"/>
      <c r="B175" s="339"/>
      <c r="C175" s="342"/>
      <c r="D175" s="345"/>
      <c r="E175" s="348"/>
      <c r="F175" s="351"/>
      <c r="G175" s="326"/>
      <c r="H175" s="74" t="s">
        <v>11</v>
      </c>
      <c r="I175" s="75" t="s">
        <v>158</v>
      </c>
      <c r="J175" s="74" t="s">
        <v>170</v>
      </c>
      <c r="K175" s="85" t="s">
        <v>158</v>
      </c>
      <c r="M175" s="78"/>
    </row>
    <row r="176" spans="1:13" s="77" customFormat="1" ht="15.75" thickBot="1" x14ac:dyDescent="0.3">
      <c r="A176" s="337"/>
      <c r="B176" s="340"/>
      <c r="C176" s="343"/>
      <c r="D176" s="346"/>
      <c r="E176" s="349"/>
      <c r="F176" s="352"/>
      <c r="G176" s="327"/>
      <c r="H176" s="74" t="s">
        <v>12</v>
      </c>
      <c r="I176" s="204" t="s">
        <v>158</v>
      </c>
      <c r="J176" s="74"/>
      <c r="K176" s="204"/>
      <c r="M176" s="78"/>
    </row>
    <row r="177" spans="1:13" s="77" customFormat="1" ht="30" x14ac:dyDescent="0.25">
      <c r="A177" s="335" t="s">
        <v>243</v>
      </c>
      <c r="B177" s="338">
        <f>+C177*D177</f>
        <v>2833.39</v>
      </c>
      <c r="C177" s="341">
        <v>2833.39</v>
      </c>
      <c r="D177" s="344">
        <v>1</v>
      </c>
      <c r="E177" s="347" t="s">
        <v>244</v>
      </c>
      <c r="F177" s="202" t="s">
        <v>5</v>
      </c>
      <c r="G177" s="71" t="s">
        <v>283</v>
      </c>
      <c r="H177" s="72" t="s">
        <v>6</v>
      </c>
      <c r="I177" s="97" t="s">
        <v>158</v>
      </c>
      <c r="J177" s="72" t="s">
        <v>175</v>
      </c>
      <c r="K177" s="203" t="s">
        <v>158</v>
      </c>
      <c r="M177" s="78"/>
    </row>
    <row r="178" spans="1:13" s="77" customFormat="1" x14ac:dyDescent="0.25">
      <c r="A178" s="336"/>
      <c r="B178" s="339"/>
      <c r="C178" s="342"/>
      <c r="D178" s="345"/>
      <c r="E178" s="348"/>
      <c r="F178" s="350" t="s">
        <v>7</v>
      </c>
      <c r="G178" s="325">
        <v>40318575</v>
      </c>
      <c r="H178" s="74" t="s">
        <v>8</v>
      </c>
      <c r="I178" s="75" t="s">
        <v>158</v>
      </c>
      <c r="J178" s="74" t="s">
        <v>174</v>
      </c>
      <c r="K178" s="204" t="s">
        <v>158</v>
      </c>
      <c r="M178" s="78"/>
    </row>
    <row r="179" spans="1:13" s="77" customFormat="1" ht="96.75" customHeight="1" x14ac:dyDescent="0.25">
      <c r="A179" s="336"/>
      <c r="B179" s="339"/>
      <c r="C179" s="342"/>
      <c r="D179" s="345"/>
      <c r="E179" s="348"/>
      <c r="F179" s="351"/>
      <c r="G179" s="326"/>
      <c r="H179" s="205" t="s">
        <v>9</v>
      </c>
      <c r="I179" s="206" t="s">
        <v>158</v>
      </c>
      <c r="J179" s="207" t="s">
        <v>10</v>
      </c>
      <c r="K179" s="208" t="s">
        <v>352</v>
      </c>
      <c r="M179" s="78"/>
    </row>
    <row r="180" spans="1:13" s="77" customFormat="1" x14ac:dyDescent="0.25">
      <c r="A180" s="336"/>
      <c r="B180" s="339"/>
      <c r="C180" s="342"/>
      <c r="D180" s="345"/>
      <c r="E180" s="348"/>
      <c r="F180" s="351"/>
      <c r="G180" s="326"/>
      <c r="H180" s="74" t="s">
        <v>11</v>
      </c>
      <c r="I180" s="75" t="s">
        <v>158</v>
      </c>
      <c r="J180" s="74" t="s">
        <v>170</v>
      </c>
      <c r="K180" s="85" t="s">
        <v>158</v>
      </c>
      <c r="M180" s="78"/>
    </row>
    <row r="181" spans="1:13" s="77" customFormat="1" ht="15.75" thickBot="1" x14ac:dyDescent="0.3">
      <c r="A181" s="337"/>
      <c r="B181" s="340"/>
      <c r="C181" s="343"/>
      <c r="D181" s="346"/>
      <c r="E181" s="349"/>
      <c r="F181" s="352"/>
      <c r="G181" s="327"/>
      <c r="H181" s="74" t="s">
        <v>12</v>
      </c>
      <c r="I181" s="204" t="s">
        <v>158</v>
      </c>
      <c r="J181" s="74"/>
      <c r="K181" s="204"/>
      <c r="M181" s="78"/>
    </row>
    <row r="182" spans="1:13" s="77" customFormat="1" ht="36.75" customHeight="1" x14ac:dyDescent="0.25">
      <c r="A182" s="335" t="s">
        <v>243</v>
      </c>
      <c r="B182" s="338">
        <f>+C182</f>
        <v>3800</v>
      </c>
      <c r="C182" s="341">
        <v>3800</v>
      </c>
      <c r="D182" s="344">
        <v>1</v>
      </c>
      <c r="E182" s="347" t="s">
        <v>354</v>
      </c>
      <c r="F182" s="202" t="s">
        <v>5</v>
      </c>
      <c r="G182" s="71" t="s">
        <v>355</v>
      </c>
      <c r="H182" s="72" t="s">
        <v>6</v>
      </c>
      <c r="I182" s="97" t="s">
        <v>158</v>
      </c>
      <c r="J182" s="72" t="s">
        <v>175</v>
      </c>
      <c r="K182" s="203" t="s">
        <v>158</v>
      </c>
      <c r="M182" s="78"/>
    </row>
    <row r="183" spans="1:13" s="77" customFormat="1" x14ac:dyDescent="0.25">
      <c r="A183" s="336"/>
      <c r="B183" s="339"/>
      <c r="C183" s="342"/>
      <c r="D183" s="345"/>
      <c r="E183" s="348"/>
      <c r="F183" s="350" t="s">
        <v>7</v>
      </c>
      <c r="G183" s="325">
        <v>29023122</v>
      </c>
      <c r="H183" s="74" t="s">
        <v>8</v>
      </c>
      <c r="I183" s="75" t="s">
        <v>158</v>
      </c>
      <c r="J183" s="74" t="s">
        <v>174</v>
      </c>
      <c r="K183" s="204" t="s">
        <v>158</v>
      </c>
      <c r="M183" s="78"/>
    </row>
    <row r="184" spans="1:13" s="77" customFormat="1" ht="227.25" customHeight="1" x14ac:dyDescent="0.25">
      <c r="A184" s="336"/>
      <c r="B184" s="339"/>
      <c r="C184" s="342"/>
      <c r="D184" s="345"/>
      <c r="E184" s="348"/>
      <c r="F184" s="351"/>
      <c r="G184" s="326"/>
      <c r="H184" s="205" t="s">
        <v>9</v>
      </c>
      <c r="I184" s="206" t="s">
        <v>158</v>
      </c>
      <c r="J184" s="207" t="s">
        <v>10</v>
      </c>
      <c r="K184" s="208" t="s">
        <v>353</v>
      </c>
      <c r="M184" s="78"/>
    </row>
    <row r="185" spans="1:13" s="77" customFormat="1" x14ac:dyDescent="0.25">
      <c r="A185" s="336"/>
      <c r="B185" s="339"/>
      <c r="C185" s="342"/>
      <c r="D185" s="345"/>
      <c r="E185" s="348"/>
      <c r="F185" s="351"/>
      <c r="G185" s="326"/>
      <c r="H185" s="74" t="s">
        <v>11</v>
      </c>
      <c r="I185" s="75" t="s">
        <v>158</v>
      </c>
      <c r="J185" s="74" t="s">
        <v>170</v>
      </c>
      <c r="K185" s="85" t="s">
        <v>158</v>
      </c>
      <c r="M185" s="78"/>
    </row>
    <row r="186" spans="1:13" s="77" customFormat="1" ht="15.75" thickBot="1" x14ac:dyDescent="0.3">
      <c r="A186" s="337"/>
      <c r="B186" s="340"/>
      <c r="C186" s="343"/>
      <c r="D186" s="346"/>
      <c r="E186" s="349"/>
      <c r="F186" s="352"/>
      <c r="G186" s="327"/>
      <c r="H186" s="74" t="s">
        <v>12</v>
      </c>
      <c r="I186" s="204" t="s">
        <v>158</v>
      </c>
      <c r="J186" s="74"/>
      <c r="K186" s="204"/>
      <c r="M186" s="78"/>
    </row>
    <row r="187" spans="1:13" s="77" customFormat="1" ht="36.75" customHeight="1" x14ac:dyDescent="0.25">
      <c r="A187" s="335" t="s">
        <v>243</v>
      </c>
      <c r="B187" s="338">
        <f>+C187</f>
        <v>100725.7</v>
      </c>
      <c r="C187" s="341">
        <v>100725.7</v>
      </c>
      <c r="D187" s="344">
        <v>1</v>
      </c>
      <c r="E187" s="347" t="s">
        <v>260</v>
      </c>
      <c r="F187" s="202" t="s">
        <v>5</v>
      </c>
      <c r="G187" s="71" t="s">
        <v>278</v>
      </c>
      <c r="H187" s="72" t="s">
        <v>6</v>
      </c>
      <c r="I187" s="97" t="s">
        <v>158</v>
      </c>
      <c r="J187" s="72" t="s">
        <v>175</v>
      </c>
      <c r="K187" s="203" t="s">
        <v>158</v>
      </c>
      <c r="M187" s="78"/>
    </row>
    <row r="188" spans="1:13" s="77" customFormat="1" x14ac:dyDescent="0.25">
      <c r="A188" s="336"/>
      <c r="B188" s="339"/>
      <c r="C188" s="342"/>
      <c r="D188" s="345"/>
      <c r="E188" s="348"/>
      <c r="F188" s="350" t="s">
        <v>7</v>
      </c>
      <c r="G188" s="325">
        <v>33737428</v>
      </c>
      <c r="H188" s="74" t="s">
        <v>8</v>
      </c>
      <c r="I188" s="75" t="s">
        <v>158</v>
      </c>
      <c r="J188" s="74" t="s">
        <v>174</v>
      </c>
      <c r="K188" s="204" t="s">
        <v>158</v>
      </c>
      <c r="M188" s="78"/>
    </row>
    <row r="189" spans="1:13" s="77" customFormat="1" ht="102" customHeight="1" x14ac:dyDescent="0.25">
      <c r="A189" s="336"/>
      <c r="B189" s="339"/>
      <c r="C189" s="342"/>
      <c r="D189" s="345"/>
      <c r="E189" s="348"/>
      <c r="F189" s="351"/>
      <c r="G189" s="326"/>
      <c r="H189" s="205" t="s">
        <v>9</v>
      </c>
      <c r="I189" s="206" t="s">
        <v>158</v>
      </c>
      <c r="J189" s="207" t="s">
        <v>10</v>
      </c>
      <c r="K189" s="208" t="s">
        <v>356</v>
      </c>
      <c r="M189" s="78"/>
    </row>
    <row r="190" spans="1:13" s="77" customFormat="1" x14ac:dyDescent="0.25">
      <c r="A190" s="336"/>
      <c r="B190" s="339"/>
      <c r="C190" s="342"/>
      <c r="D190" s="345"/>
      <c r="E190" s="348"/>
      <c r="F190" s="351"/>
      <c r="G190" s="326"/>
      <c r="H190" s="74" t="s">
        <v>11</v>
      </c>
      <c r="I190" s="75" t="s">
        <v>158</v>
      </c>
      <c r="J190" s="74" t="s">
        <v>170</v>
      </c>
      <c r="K190" s="85" t="s">
        <v>158</v>
      </c>
      <c r="M190" s="78"/>
    </row>
    <row r="191" spans="1:13" s="77" customFormat="1" ht="15.75" thickBot="1" x14ac:dyDescent="0.3">
      <c r="A191" s="337"/>
      <c r="B191" s="340"/>
      <c r="C191" s="343"/>
      <c r="D191" s="346"/>
      <c r="E191" s="349"/>
      <c r="F191" s="352"/>
      <c r="G191" s="327"/>
      <c r="H191" s="74" t="s">
        <v>12</v>
      </c>
      <c r="I191" s="204" t="s">
        <v>158</v>
      </c>
      <c r="J191" s="74"/>
      <c r="K191" s="204"/>
      <c r="M191" s="78"/>
    </row>
    <row r="192" spans="1:13" s="77" customFormat="1" ht="36.75" customHeight="1" x14ac:dyDescent="0.25">
      <c r="A192" s="335" t="s">
        <v>243</v>
      </c>
      <c r="B192" s="338">
        <f>+C192</f>
        <v>21424.11</v>
      </c>
      <c r="C192" s="341">
        <v>21424.11</v>
      </c>
      <c r="D192" s="344">
        <v>1</v>
      </c>
      <c r="E192" s="347" t="s">
        <v>244</v>
      </c>
      <c r="F192" s="202" t="s">
        <v>5</v>
      </c>
      <c r="G192" s="71" t="s">
        <v>358</v>
      </c>
      <c r="H192" s="72" t="s">
        <v>6</v>
      </c>
      <c r="I192" s="97" t="s">
        <v>158</v>
      </c>
      <c r="J192" s="72" t="s">
        <v>175</v>
      </c>
      <c r="K192" s="203" t="s">
        <v>158</v>
      </c>
      <c r="M192" s="78"/>
    </row>
    <row r="193" spans="1:13" s="77" customFormat="1" x14ac:dyDescent="0.25">
      <c r="A193" s="336"/>
      <c r="B193" s="339"/>
      <c r="C193" s="342"/>
      <c r="D193" s="345"/>
      <c r="E193" s="348"/>
      <c r="F193" s="350" t="s">
        <v>7</v>
      </c>
      <c r="G193" s="325">
        <v>35390395</v>
      </c>
      <c r="H193" s="74" t="s">
        <v>8</v>
      </c>
      <c r="I193" s="75" t="s">
        <v>158</v>
      </c>
      <c r="J193" s="74" t="s">
        <v>174</v>
      </c>
      <c r="K193" s="204" t="s">
        <v>158</v>
      </c>
      <c r="M193" s="78"/>
    </row>
    <row r="194" spans="1:13" s="77" customFormat="1" ht="109.5" customHeight="1" x14ac:dyDescent="0.25">
      <c r="A194" s="336"/>
      <c r="B194" s="339"/>
      <c r="C194" s="342"/>
      <c r="D194" s="345"/>
      <c r="E194" s="348"/>
      <c r="F194" s="351"/>
      <c r="G194" s="326"/>
      <c r="H194" s="205" t="s">
        <v>9</v>
      </c>
      <c r="I194" s="206" t="s">
        <v>158</v>
      </c>
      <c r="J194" s="207" t="s">
        <v>10</v>
      </c>
      <c r="K194" s="208" t="s">
        <v>357</v>
      </c>
      <c r="M194" s="78"/>
    </row>
    <row r="195" spans="1:13" s="77" customFormat="1" x14ac:dyDescent="0.25">
      <c r="A195" s="336"/>
      <c r="B195" s="339"/>
      <c r="C195" s="342"/>
      <c r="D195" s="345"/>
      <c r="E195" s="348"/>
      <c r="F195" s="351"/>
      <c r="G195" s="326"/>
      <c r="H195" s="74" t="s">
        <v>11</v>
      </c>
      <c r="I195" s="75" t="s">
        <v>158</v>
      </c>
      <c r="J195" s="74" t="s">
        <v>170</v>
      </c>
      <c r="K195" s="85" t="s">
        <v>158</v>
      </c>
      <c r="M195" s="78"/>
    </row>
    <row r="196" spans="1:13" s="77" customFormat="1" ht="15.75" thickBot="1" x14ac:dyDescent="0.3">
      <c r="A196" s="337"/>
      <c r="B196" s="340"/>
      <c r="C196" s="343"/>
      <c r="D196" s="346"/>
      <c r="E196" s="349"/>
      <c r="F196" s="352"/>
      <c r="G196" s="327"/>
      <c r="H196" s="74" t="s">
        <v>12</v>
      </c>
      <c r="I196" s="204" t="s">
        <v>158</v>
      </c>
      <c r="J196" s="74"/>
      <c r="K196" s="204"/>
      <c r="M196" s="78"/>
    </row>
    <row r="197" spans="1:13" s="77" customFormat="1" ht="36.75" customHeight="1" x14ac:dyDescent="0.25">
      <c r="A197" s="335" t="s">
        <v>243</v>
      </c>
      <c r="B197" s="338">
        <f>+C197</f>
        <v>90185.24</v>
      </c>
      <c r="C197" s="341">
        <v>90185.24</v>
      </c>
      <c r="D197" s="344">
        <v>1</v>
      </c>
      <c r="E197" s="347" t="s">
        <v>260</v>
      </c>
      <c r="F197" s="202" t="s">
        <v>5</v>
      </c>
      <c r="G197" s="71" t="s">
        <v>358</v>
      </c>
      <c r="H197" s="72" t="s">
        <v>6</v>
      </c>
      <c r="I197" s="97" t="s">
        <v>158</v>
      </c>
      <c r="J197" s="72" t="s">
        <v>175</v>
      </c>
      <c r="K197" s="203" t="s">
        <v>158</v>
      </c>
      <c r="M197" s="78"/>
    </row>
    <row r="198" spans="1:13" s="77" customFormat="1" x14ac:dyDescent="0.25">
      <c r="A198" s="336"/>
      <c r="B198" s="339"/>
      <c r="C198" s="342"/>
      <c r="D198" s="345"/>
      <c r="E198" s="348"/>
      <c r="F198" s="350" t="s">
        <v>7</v>
      </c>
      <c r="G198" s="325">
        <v>35390395</v>
      </c>
      <c r="H198" s="74" t="s">
        <v>8</v>
      </c>
      <c r="I198" s="75" t="s">
        <v>158</v>
      </c>
      <c r="J198" s="74" t="s">
        <v>174</v>
      </c>
      <c r="K198" s="204" t="s">
        <v>158</v>
      </c>
      <c r="M198" s="78"/>
    </row>
    <row r="199" spans="1:13" s="77" customFormat="1" ht="117" customHeight="1" x14ac:dyDescent="0.25">
      <c r="A199" s="336"/>
      <c r="B199" s="339"/>
      <c r="C199" s="342"/>
      <c r="D199" s="345"/>
      <c r="E199" s="348"/>
      <c r="F199" s="351"/>
      <c r="G199" s="326"/>
      <c r="H199" s="205" t="s">
        <v>9</v>
      </c>
      <c r="I199" s="206" t="s">
        <v>158</v>
      </c>
      <c r="J199" s="207" t="s">
        <v>10</v>
      </c>
      <c r="K199" s="208" t="s">
        <v>357</v>
      </c>
      <c r="M199" s="78"/>
    </row>
    <row r="200" spans="1:13" s="77" customFormat="1" x14ac:dyDescent="0.25">
      <c r="A200" s="336"/>
      <c r="B200" s="339"/>
      <c r="C200" s="342"/>
      <c r="D200" s="345"/>
      <c r="E200" s="348"/>
      <c r="F200" s="351"/>
      <c r="G200" s="326"/>
      <c r="H200" s="74" t="s">
        <v>11</v>
      </c>
      <c r="I200" s="75" t="s">
        <v>158</v>
      </c>
      <c r="J200" s="74" t="s">
        <v>170</v>
      </c>
      <c r="K200" s="85" t="s">
        <v>158</v>
      </c>
      <c r="M200" s="78"/>
    </row>
    <row r="201" spans="1:13" s="77" customFormat="1" ht="15.75" thickBot="1" x14ac:dyDescent="0.3">
      <c r="A201" s="337"/>
      <c r="B201" s="340"/>
      <c r="C201" s="343"/>
      <c r="D201" s="346"/>
      <c r="E201" s="349"/>
      <c r="F201" s="352"/>
      <c r="G201" s="327"/>
      <c r="H201" s="74" t="s">
        <v>12</v>
      </c>
      <c r="I201" s="204" t="s">
        <v>158</v>
      </c>
      <c r="J201" s="74"/>
      <c r="K201" s="204"/>
      <c r="M201" s="78"/>
    </row>
    <row r="202" spans="1:13" s="77" customFormat="1" ht="48.75" customHeight="1" x14ac:dyDescent="0.25">
      <c r="A202" s="335" t="s">
        <v>243</v>
      </c>
      <c r="B202" s="338">
        <f>+C202</f>
        <v>5961.39</v>
      </c>
      <c r="C202" s="341">
        <v>5961.39</v>
      </c>
      <c r="D202" s="344">
        <v>1</v>
      </c>
      <c r="E202" s="347" t="s">
        <v>244</v>
      </c>
      <c r="F202" s="202" t="s">
        <v>5</v>
      </c>
      <c r="G202" s="71" t="s">
        <v>360</v>
      </c>
      <c r="H202" s="72" t="s">
        <v>6</v>
      </c>
      <c r="I202" s="97" t="s">
        <v>158</v>
      </c>
      <c r="J202" s="72" t="s">
        <v>175</v>
      </c>
      <c r="K202" s="203" t="s">
        <v>158</v>
      </c>
      <c r="M202" s="78"/>
    </row>
    <row r="203" spans="1:13" s="77" customFormat="1" x14ac:dyDescent="0.25">
      <c r="A203" s="336"/>
      <c r="B203" s="339"/>
      <c r="C203" s="342"/>
      <c r="D203" s="345"/>
      <c r="E203" s="348"/>
      <c r="F203" s="350" t="s">
        <v>7</v>
      </c>
      <c r="G203" s="325">
        <v>31242545</v>
      </c>
      <c r="H203" s="74" t="s">
        <v>8</v>
      </c>
      <c r="I203" s="75" t="s">
        <v>158</v>
      </c>
      <c r="J203" s="74" t="s">
        <v>174</v>
      </c>
      <c r="K203" s="204" t="s">
        <v>158</v>
      </c>
      <c r="M203" s="78"/>
    </row>
    <row r="204" spans="1:13" s="77" customFormat="1" ht="120.75" customHeight="1" x14ac:dyDescent="0.25">
      <c r="A204" s="336"/>
      <c r="B204" s="339"/>
      <c r="C204" s="342"/>
      <c r="D204" s="345"/>
      <c r="E204" s="348"/>
      <c r="F204" s="351"/>
      <c r="G204" s="326"/>
      <c r="H204" s="205" t="s">
        <v>9</v>
      </c>
      <c r="I204" s="206" t="s">
        <v>158</v>
      </c>
      <c r="J204" s="207" t="s">
        <v>10</v>
      </c>
      <c r="K204" s="208" t="s">
        <v>359</v>
      </c>
      <c r="M204" s="78"/>
    </row>
    <row r="205" spans="1:13" s="77" customFormat="1" x14ac:dyDescent="0.25">
      <c r="A205" s="336"/>
      <c r="B205" s="339"/>
      <c r="C205" s="342"/>
      <c r="D205" s="345"/>
      <c r="E205" s="348"/>
      <c r="F205" s="351"/>
      <c r="G205" s="326"/>
      <c r="H205" s="74" t="s">
        <v>11</v>
      </c>
      <c r="I205" s="75" t="s">
        <v>158</v>
      </c>
      <c r="J205" s="74" t="s">
        <v>170</v>
      </c>
      <c r="K205" s="85" t="s">
        <v>158</v>
      </c>
      <c r="M205" s="78"/>
    </row>
    <row r="206" spans="1:13" s="77" customFormat="1" ht="15.75" thickBot="1" x14ac:dyDescent="0.3">
      <c r="A206" s="337"/>
      <c r="B206" s="340"/>
      <c r="C206" s="343"/>
      <c r="D206" s="346"/>
      <c r="E206" s="349"/>
      <c r="F206" s="352"/>
      <c r="G206" s="327"/>
      <c r="H206" s="74" t="s">
        <v>12</v>
      </c>
      <c r="I206" s="204" t="s">
        <v>158</v>
      </c>
      <c r="J206" s="74"/>
      <c r="K206" s="204"/>
      <c r="M206" s="78"/>
    </row>
    <row r="207" spans="1:13" s="77" customFormat="1" ht="41.25" customHeight="1" x14ac:dyDescent="0.25">
      <c r="A207" s="335" t="s">
        <v>243</v>
      </c>
      <c r="B207" s="338">
        <f>+C207</f>
        <v>48544.82</v>
      </c>
      <c r="C207" s="341">
        <v>48544.82</v>
      </c>
      <c r="D207" s="344">
        <v>1</v>
      </c>
      <c r="E207" s="347" t="s">
        <v>260</v>
      </c>
      <c r="F207" s="202" t="s">
        <v>5</v>
      </c>
      <c r="G207" s="71" t="s">
        <v>360</v>
      </c>
      <c r="H207" s="72" t="s">
        <v>6</v>
      </c>
      <c r="I207" s="97" t="s">
        <v>158</v>
      </c>
      <c r="J207" s="72" t="s">
        <v>175</v>
      </c>
      <c r="K207" s="203" t="s">
        <v>158</v>
      </c>
      <c r="M207" s="78"/>
    </row>
    <row r="208" spans="1:13" s="77" customFormat="1" x14ac:dyDescent="0.25">
      <c r="A208" s="336"/>
      <c r="B208" s="339"/>
      <c r="C208" s="342"/>
      <c r="D208" s="345"/>
      <c r="E208" s="348"/>
      <c r="F208" s="350" t="s">
        <v>7</v>
      </c>
      <c r="G208" s="325">
        <v>31242545</v>
      </c>
      <c r="H208" s="74" t="s">
        <v>8</v>
      </c>
      <c r="I208" s="75" t="s">
        <v>158</v>
      </c>
      <c r="J208" s="74" t="s">
        <v>174</v>
      </c>
      <c r="K208" s="204" t="s">
        <v>158</v>
      </c>
      <c r="M208" s="78"/>
    </row>
    <row r="209" spans="1:13" s="77" customFormat="1" ht="78.75" customHeight="1" x14ac:dyDescent="0.25">
      <c r="A209" s="336"/>
      <c r="B209" s="339"/>
      <c r="C209" s="342"/>
      <c r="D209" s="345"/>
      <c r="E209" s="348"/>
      <c r="F209" s="351"/>
      <c r="G209" s="326"/>
      <c r="H209" s="205" t="s">
        <v>9</v>
      </c>
      <c r="I209" s="206" t="s">
        <v>158</v>
      </c>
      <c r="J209" s="207" t="s">
        <v>10</v>
      </c>
      <c r="K209" s="208" t="s">
        <v>359</v>
      </c>
      <c r="M209" s="78"/>
    </row>
    <row r="210" spans="1:13" s="77" customFormat="1" x14ac:dyDescent="0.25">
      <c r="A210" s="336"/>
      <c r="B210" s="339"/>
      <c r="C210" s="342"/>
      <c r="D210" s="345"/>
      <c r="E210" s="348"/>
      <c r="F210" s="351"/>
      <c r="G210" s="326"/>
      <c r="H210" s="74" t="s">
        <v>11</v>
      </c>
      <c r="I210" s="75" t="s">
        <v>158</v>
      </c>
      <c r="J210" s="74" t="s">
        <v>170</v>
      </c>
      <c r="K210" s="85" t="s">
        <v>158</v>
      </c>
      <c r="M210" s="78"/>
    </row>
    <row r="211" spans="1:13" s="77" customFormat="1" ht="15.75" thickBot="1" x14ac:dyDescent="0.3">
      <c r="A211" s="337"/>
      <c r="B211" s="340"/>
      <c r="C211" s="343"/>
      <c r="D211" s="346"/>
      <c r="E211" s="349"/>
      <c r="F211" s="352"/>
      <c r="G211" s="327"/>
      <c r="H211" s="74" t="s">
        <v>12</v>
      </c>
      <c r="I211" s="204" t="s">
        <v>158</v>
      </c>
      <c r="J211" s="74"/>
      <c r="K211" s="204"/>
      <c r="M211" s="78"/>
    </row>
    <row r="212" spans="1:13" s="77" customFormat="1" ht="36.75" customHeight="1" x14ac:dyDescent="0.25">
      <c r="A212" s="335" t="s">
        <v>243</v>
      </c>
      <c r="B212" s="338">
        <f>+C212</f>
        <v>12495</v>
      </c>
      <c r="C212" s="341">
        <v>12495</v>
      </c>
      <c r="D212" s="344">
        <v>1</v>
      </c>
      <c r="E212" s="347" t="s">
        <v>244</v>
      </c>
      <c r="F212" s="202" t="s">
        <v>5</v>
      </c>
      <c r="G212" s="71" t="s">
        <v>362</v>
      </c>
      <c r="H212" s="72" t="s">
        <v>6</v>
      </c>
      <c r="I212" s="97" t="s">
        <v>158</v>
      </c>
      <c r="J212" s="72" t="s">
        <v>175</v>
      </c>
      <c r="K212" s="203" t="s">
        <v>158</v>
      </c>
      <c r="M212" s="78"/>
    </row>
    <row r="213" spans="1:13" s="77" customFormat="1" x14ac:dyDescent="0.25">
      <c r="A213" s="336"/>
      <c r="B213" s="339"/>
      <c r="C213" s="342"/>
      <c r="D213" s="345"/>
      <c r="E213" s="348"/>
      <c r="F213" s="350" t="s">
        <v>7</v>
      </c>
      <c r="G213" s="325">
        <v>17649617</v>
      </c>
      <c r="H213" s="74" t="s">
        <v>8</v>
      </c>
      <c r="I213" s="75" t="s">
        <v>158</v>
      </c>
      <c r="J213" s="74" t="s">
        <v>174</v>
      </c>
      <c r="K213" s="204" t="s">
        <v>158</v>
      </c>
      <c r="M213" s="78"/>
    </row>
    <row r="214" spans="1:13" s="77" customFormat="1" ht="108" customHeight="1" x14ac:dyDescent="0.25">
      <c r="A214" s="336"/>
      <c r="B214" s="339"/>
      <c r="C214" s="342"/>
      <c r="D214" s="345"/>
      <c r="E214" s="348"/>
      <c r="F214" s="351"/>
      <c r="G214" s="326"/>
      <c r="H214" s="205" t="s">
        <v>9</v>
      </c>
      <c r="I214" s="206" t="s">
        <v>158</v>
      </c>
      <c r="J214" s="207" t="s">
        <v>10</v>
      </c>
      <c r="K214" s="208" t="s">
        <v>361</v>
      </c>
      <c r="M214" s="78"/>
    </row>
    <row r="215" spans="1:13" s="77" customFormat="1" x14ac:dyDescent="0.25">
      <c r="A215" s="336"/>
      <c r="B215" s="339"/>
      <c r="C215" s="342"/>
      <c r="D215" s="345"/>
      <c r="E215" s="348"/>
      <c r="F215" s="351"/>
      <c r="G215" s="326"/>
      <c r="H215" s="74" t="s">
        <v>11</v>
      </c>
      <c r="I215" s="75" t="s">
        <v>158</v>
      </c>
      <c r="J215" s="74" t="s">
        <v>170</v>
      </c>
      <c r="K215" s="85" t="s">
        <v>158</v>
      </c>
      <c r="M215" s="78"/>
    </row>
    <row r="216" spans="1:13" s="77" customFormat="1" ht="15.75" thickBot="1" x14ac:dyDescent="0.3">
      <c r="A216" s="337"/>
      <c r="B216" s="340"/>
      <c r="C216" s="343"/>
      <c r="D216" s="346"/>
      <c r="E216" s="349"/>
      <c r="F216" s="352"/>
      <c r="G216" s="327"/>
      <c r="H216" s="74" t="s">
        <v>12</v>
      </c>
      <c r="I216" s="204" t="s">
        <v>158</v>
      </c>
      <c r="J216" s="74"/>
      <c r="K216" s="204"/>
      <c r="M216" s="78"/>
    </row>
    <row r="217" spans="1:13" s="77" customFormat="1" ht="36.75" customHeight="1" x14ac:dyDescent="0.25">
      <c r="A217" s="335" t="s">
        <v>243</v>
      </c>
      <c r="B217" s="338">
        <f>+C217</f>
        <v>82580.639999999999</v>
      </c>
      <c r="C217" s="341">
        <v>82580.639999999999</v>
      </c>
      <c r="D217" s="344">
        <v>1</v>
      </c>
      <c r="E217" s="347" t="s">
        <v>260</v>
      </c>
      <c r="F217" s="202" t="s">
        <v>5</v>
      </c>
      <c r="G217" s="71" t="s">
        <v>362</v>
      </c>
      <c r="H217" s="72" t="s">
        <v>6</v>
      </c>
      <c r="I217" s="97" t="s">
        <v>158</v>
      </c>
      <c r="J217" s="72" t="s">
        <v>175</v>
      </c>
      <c r="K217" s="203" t="s">
        <v>158</v>
      </c>
      <c r="M217" s="78"/>
    </row>
    <row r="218" spans="1:13" s="77" customFormat="1" x14ac:dyDescent="0.25">
      <c r="A218" s="336"/>
      <c r="B218" s="339"/>
      <c r="C218" s="342"/>
      <c r="D218" s="345"/>
      <c r="E218" s="348"/>
      <c r="F218" s="350" t="s">
        <v>7</v>
      </c>
      <c r="G218" s="325">
        <v>17649617</v>
      </c>
      <c r="H218" s="74" t="s">
        <v>8</v>
      </c>
      <c r="I218" s="75" t="s">
        <v>158</v>
      </c>
      <c r="J218" s="74" t="s">
        <v>174</v>
      </c>
      <c r="K218" s="204" t="s">
        <v>158</v>
      </c>
      <c r="M218" s="78"/>
    </row>
    <row r="219" spans="1:13" s="77" customFormat="1" ht="111" customHeight="1" x14ac:dyDescent="0.25">
      <c r="A219" s="336"/>
      <c r="B219" s="339"/>
      <c r="C219" s="342"/>
      <c r="D219" s="345"/>
      <c r="E219" s="348"/>
      <c r="F219" s="351"/>
      <c r="G219" s="326"/>
      <c r="H219" s="205" t="s">
        <v>9</v>
      </c>
      <c r="I219" s="206" t="s">
        <v>158</v>
      </c>
      <c r="J219" s="207" t="s">
        <v>10</v>
      </c>
      <c r="K219" s="208" t="s">
        <v>361</v>
      </c>
      <c r="M219" s="78"/>
    </row>
    <row r="220" spans="1:13" s="77" customFormat="1" x14ac:dyDescent="0.25">
      <c r="A220" s="336"/>
      <c r="B220" s="339"/>
      <c r="C220" s="342"/>
      <c r="D220" s="345"/>
      <c r="E220" s="348"/>
      <c r="F220" s="351"/>
      <c r="G220" s="326"/>
      <c r="H220" s="74" t="s">
        <v>11</v>
      </c>
      <c r="I220" s="75" t="s">
        <v>158</v>
      </c>
      <c r="J220" s="74" t="s">
        <v>170</v>
      </c>
      <c r="K220" s="85" t="s">
        <v>158</v>
      </c>
      <c r="M220" s="78"/>
    </row>
    <row r="221" spans="1:13" s="77" customFormat="1" ht="15.75" thickBot="1" x14ac:dyDescent="0.3">
      <c r="A221" s="337"/>
      <c r="B221" s="340"/>
      <c r="C221" s="343"/>
      <c r="D221" s="346"/>
      <c r="E221" s="349"/>
      <c r="F221" s="352"/>
      <c r="G221" s="327"/>
      <c r="H221" s="74" t="s">
        <v>12</v>
      </c>
      <c r="I221" s="204" t="s">
        <v>158</v>
      </c>
      <c r="J221" s="74"/>
      <c r="K221" s="204"/>
      <c r="M221" s="78"/>
    </row>
    <row r="222" spans="1:13" s="77" customFormat="1" ht="36.75" customHeight="1" x14ac:dyDescent="0.25">
      <c r="A222" s="335" t="s">
        <v>243</v>
      </c>
      <c r="B222" s="338">
        <f>+C222</f>
        <v>2547.11</v>
      </c>
      <c r="C222" s="341">
        <v>2547.11</v>
      </c>
      <c r="D222" s="344">
        <v>1</v>
      </c>
      <c r="E222" s="347" t="s">
        <v>244</v>
      </c>
      <c r="F222" s="202" t="s">
        <v>5</v>
      </c>
      <c r="G222" s="71" t="s">
        <v>364</v>
      </c>
      <c r="H222" s="72" t="s">
        <v>6</v>
      </c>
      <c r="I222" s="97" t="s">
        <v>158</v>
      </c>
      <c r="J222" s="72" t="s">
        <v>175</v>
      </c>
      <c r="K222" s="203" t="s">
        <v>158</v>
      </c>
      <c r="M222" s="78"/>
    </row>
    <row r="223" spans="1:13" s="77" customFormat="1" x14ac:dyDescent="0.25">
      <c r="A223" s="336"/>
      <c r="B223" s="339"/>
      <c r="C223" s="342"/>
      <c r="D223" s="345"/>
      <c r="E223" s="348"/>
      <c r="F223" s="350" t="s">
        <v>7</v>
      </c>
      <c r="G223" s="325">
        <v>45909431</v>
      </c>
      <c r="H223" s="74" t="s">
        <v>8</v>
      </c>
      <c r="I223" s="75" t="s">
        <v>158</v>
      </c>
      <c r="J223" s="74" t="s">
        <v>174</v>
      </c>
      <c r="K223" s="204" t="s">
        <v>158</v>
      </c>
      <c r="M223" s="78"/>
    </row>
    <row r="224" spans="1:13" s="77" customFormat="1" ht="124.5" customHeight="1" x14ac:dyDescent="0.25">
      <c r="A224" s="336"/>
      <c r="B224" s="339"/>
      <c r="C224" s="342"/>
      <c r="D224" s="345"/>
      <c r="E224" s="348"/>
      <c r="F224" s="351"/>
      <c r="G224" s="326"/>
      <c r="H224" s="205" t="s">
        <v>9</v>
      </c>
      <c r="I224" s="206" t="s">
        <v>158</v>
      </c>
      <c r="J224" s="207" t="s">
        <v>10</v>
      </c>
      <c r="K224" s="208" t="s">
        <v>363</v>
      </c>
      <c r="M224" s="78"/>
    </row>
    <row r="225" spans="1:13" s="77" customFormat="1" x14ac:dyDescent="0.25">
      <c r="A225" s="336"/>
      <c r="B225" s="339"/>
      <c r="C225" s="342"/>
      <c r="D225" s="345"/>
      <c r="E225" s="348"/>
      <c r="F225" s="351"/>
      <c r="G225" s="326"/>
      <c r="H225" s="74" t="s">
        <v>11</v>
      </c>
      <c r="I225" s="75" t="s">
        <v>158</v>
      </c>
      <c r="J225" s="74" t="s">
        <v>170</v>
      </c>
      <c r="K225" s="85" t="s">
        <v>158</v>
      </c>
      <c r="M225" s="78"/>
    </row>
    <row r="226" spans="1:13" s="77" customFormat="1" ht="15.75" thickBot="1" x14ac:dyDescent="0.3">
      <c r="A226" s="337"/>
      <c r="B226" s="340"/>
      <c r="C226" s="343"/>
      <c r="D226" s="346"/>
      <c r="E226" s="349"/>
      <c r="F226" s="352"/>
      <c r="G226" s="327"/>
      <c r="H226" s="74" t="s">
        <v>12</v>
      </c>
      <c r="I226" s="204" t="s">
        <v>158</v>
      </c>
      <c r="J226" s="74"/>
      <c r="K226" s="204"/>
      <c r="M226" s="78"/>
    </row>
    <row r="227" spans="1:13" s="77" customFormat="1" ht="36.75" customHeight="1" x14ac:dyDescent="0.25">
      <c r="A227" s="335" t="s">
        <v>243</v>
      </c>
      <c r="B227" s="338">
        <f>+C227</f>
        <v>34699.11</v>
      </c>
      <c r="C227" s="341">
        <v>34699.11</v>
      </c>
      <c r="D227" s="344">
        <v>1</v>
      </c>
      <c r="E227" s="347" t="s">
        <v>260</v>
      </c>
      <c r="F227" s="202" t="s">
        <v>5</v>
      </c>
      <c r="G227" s="71" t="s">
        <v>364</v>
      </c>
      <c r="H227" s="72" t="s">
        <v>6</v>
      </c>
      <c r="I227" s="97" t="s">
        <v>158</v>
      </c>
      <c r="J227" s="72" t="s">
        <v>175</v>
      </c>
      <c r="K227" s="203" t="s">
        <v>158</v>
      </c>
      <c r="M227" s="78"/>
    </row>
    <row r="228" spans="1:13" s="77" customFormat="1" x14ac:dyDescent="0.25">
      <c r="A228" s="336"/>
      <c r="B228" s="339"/>
      <c r="C228" s="342"/>
      <c r="D228" s="345"/>
      <c r="E228" s="348"/>
      <c r="F228" s="350" t="s">
        <v>7</v>
      </c>
      <c r="G228" s="325">
        <v>45909431</v>
      </c>
      <c r="H228" s="74" t="s">
        <v>8</v>
      </c>
      <c r="I228" s="75" t="s">
        <v>158</v>
      </c>
      <c r="J228" s="74" t="s">
        <v>174</v>
      </c>
      <c r="K228" s="204" t="s">
        <v>158</v>
      </c>
      <c r="M228" s="78"/>
    </row>
    <row r="229" spans="1:13" s="77" customFormat="1" ht="106.5" customHeight="1" x14ac:dyDescent="0.25">
      <c r="A229" s="336"/>
      <c r="B229" s="339"/>
      <c r="C229" s="342"/>
      <c r="D229" s="345"/>
      <c r="E229" s="348"/>
      <c r="F229" s="351"/>
      <c r="G229" s="326"/>
      <c r="H229" s="205" t="s">
        <v>9</v>
      </c>
      <c r="I229" s="206" t="s">
        <v>158</v>
      </c>
      <c r="J229" s="207" t="s">
        <v>10</v>
      </c>
      <c r="K229" s="208" t="s">
        <v>363</v>
      </c>
      <c r="M229" s="78"/>
    </row>
    <row r="230" spans="1:13" s="77" customFormat="1" x14ac:dyDescent="0.25">
      <c r="A230" s="336"/>
      <c r="B230" s="339"/>
      <c r="C230" s="342"/>
      <c r="D230" s="345"/>
      <c r="E230" s="348"/>
      <c r="F230" s="351"/>
      <c r="G230" s="326"/>
      <c r="H230" s="74" t="s">
        <v>11</v>
      </c>
      <c r="I230" s="75" t="s">
        <v>158</v>
      </c>
      <c r="J230" s="74" t="s">
        <v>170</v>
      </c>
      <c r="K230" s="85" t="s">
        <v>158</v>
      </c>
      <c r="M230" s="78"/>
    </row>
    <row r="231" spans="1:13" s="77" customFormat="1" ht="15.75" thickBot="1" x14ac:dyDescent="0.3">
      <c r="A231" s="337"/>
      <c r="B231" s="340"/>
      <c r="C231" s="343"/>
      <c r="D231" s="346"/>
      <c r="E231" s="349"/>
      <c r="F231" s="352"/>
      <c r="G231" s="327"/>
      <c r="H231" s="74" t="s">
        <v>12</v>
      </c>
      <c r="I231" s="204" t="s">
        <v>158</v>
      </c>
      <c r="J231" s="74"/>
      <c r="K231" s="204"/>
      <c r="M231" s="78"/>
    </row>
    <row r="232" spans="1:13" s="77" customFormat="1" ht="36.75" customHeight="1" x14ac:dyDescent="0.25">
      <c r="A232" s="335" t="s">
        <v>243</v>
      </c>
      <c r="B232" s="338">
        <f>+C232</f>
        <v>2833.39</v>
      </c>
      <c r="C232" s="341">
        <v>2833.39</v>
      </c>
      <c r="D232" s="344">
        <v>1</v>
      </c>
      <c r="E232" s="347" t="s">
        <v>244</v>
      </c>
      <c r="F232" s="202" t="s">
        <v>5</v>
      </c>
      <c r="G232" s="71" t="s">
        <v>366</v>
      </c>
      <c r="H232" s="72" t="s">
        <v>6</v>
      </c>
      <c r="I232" s="97" t="s">
        <v>158</v>
      </c>
      <c r="J232" s="72" t="s">
        <v>175</v>
      </c>
      <c r="K232" s="203" t="s">
        <v>158</v>
      </c>
      <c r="M232" s="78"/>
    </row>
    <row r="233" spans="1:13" s="77" customFormat="1" x14ac:dyDescent="0.25">
      <c r="A233" s="336"/>
      <c r="B233" s="339"/>
      <c r="C233" s="342"/>
      <c r="D233" s="345"/>
      <c r="E233" s="348"/>
      <c r="F233" s="350" t="s">
        <v>7</v>
      </c>
      <c r="G233" s="325">
        <v>56121873</v>
      </c>
      <c r="H233" s="74" t="s">
        <v>8</v>
      </c>
      <c r="I233" s="75" t="s">
        <v>158</v>
      </c>
      <c r="J233" s="74" t="s">
        <v>174</v>
      </c>
      <c r="K233" s="204" t="s">
        <v>158</v>
      </c>
      <c r="M233" s="78"/>
    </row>
    <row r="234" spans="1:13" s="77" customFormat="1" ht="104.25" customHeight="1" x14ac:dyDescent="0.25">
      <c r="A234" s="336"/>
      <c r="B234" s="339"/>
      <c r="C234" s="342"/>
      <c r="D234" s="345"/>
      <c r="E234" s="348"/>
      <c r="F234" s="351"/>
      <c r="G234" s="326"/>
      <c r="H234" s="205" t="s">
        <v>9</v>
      </c>
      <c r="I234" s="206" t="s">
        <v>158</v>
      </c>
      <c r="J234" s="207" t="s">
        <v>10</v>
      </c>
      <c r="K234" s="208" t="s">
        <v>365</v>
      </c>
      <c r="M234" s="78"/>
    </row>
    <row r="235" spans="1:13" s="77" customFormat="1" x14ac:dyDescent="0.25">
      <c r="A235" s="336"/>
      <c r="B235" s="339"/>
      <c r="C235" s="342"/>
      <c r="D235" s="345"/>
      <c r="E235" s="348"/>
      <c r="F235" s="351"/>
      <c r="G235" s="326"/>
      <c r="H235" s="74" t="s">
        <v>11</v>
      </c>
      <c r="I235" s="75" t="s">
        <v>158</v>
      </c>
      <c r="J235" s="74" t="s">
        <v>170</v>
      </c>
      <c r="K235" s="85" t="s">
        <v>158</v>
      </c>
      <c r="M235" s="78"/>
    </row>
    <row r="236" spans="1:13" s="77" customFormat="1" ht="15.75" thickBot="1" x14ac:dyDescent="0.3">
      <c r="A236" s="337"/>
      <c r="B236" s="340"/>
      <c r="C236" s="343"/>
      <c r="D236" s="346"/>
      <c r="E236" s="349"/>
      <c r="F236" s="352"/>
      <c r="G236" s="327"/>
      <c r="H236" s="74" t="s">
        <v>12</v>
      </c>
      <c r="I236" s="204" t="s">
        <v>158</v>
      </c>
      <c r="J236" s="74"/>
      <c r="K236" s="204"/>
      <c r="M236" s="78"/>
    </row>
    <row r="237" spans="1:13" s="77" customFormat="1" ht="36.75" customHeight="1" x14ac:dyDescent="0.25">
      <c r="A237" s="335" t="s">
        <v>243</v>
      </c>
      <c r="B237" s="338">
        <f>+C237</f>
        <v>4676.68</v>
      </c>
      <c r="C237" s="341">
        <v>4676.68</v>
      </c>
      <c r="D237" s="344">
        <v>1</v>
      </c>
      <c r="E237" s="347" t="s">
        <v>260</v>
      </c>
      <c r="F237" s="202" t="s">
        <v>5</v>
      </c>
      <c r="G237" s="71" t="s">
        <v>366</v>
      </c>
      <c r="H237" s="72" t="s">
        <v>6</v>
      </c>
      <c r="I237" s="97" t="s">
        <v>158</v>
      </c>
      <c r="J237" s="72" t="s">
        <v>175</v>
      </c>
      <c r="K237" s="203" t="s">
        <v>158</v>
      </c>
      <c r="M237" s="78"/>
    </row>
    <row r="238" spans="1:13" s="77" customFormat="1" x14ac:dyDescent="0.25">
      <c r="A238" s="336"/>
      <c r="B238" s="339"/>
      <c r="C238" s="342"/>
      <c r="D238" s="345"/>
      <c r="E238" s="348"/>
      <c r="F238" s="350" t="s">
        <v>7</v>
      </c>
      <c r="G238" s="325">
        <v>56121873</v>
      </c>
      <c r="H238" s="74" t="s">
        <v>8</v>
      </c>
      <c r="I238" s="75" t="s">
        <v>158</v>
      </c>
      <c r="J238" s="74" t="s">
        <v>174</v>
      </c>
      <c r="K238" s="204" t="s">
        <v>158</v>
      </c>
      <c r="M238" s="78"/>
    </row>
    <row r="239" spans="1:13" s="77" customFormat="1" ht="111" customHeight="1" x14ac:dyDescent="0.25">
      <c r="A239" s="336"/>
      <c r="B239" s="339"/>
      <c r="C239" s="342"/>
      <c r="D239" s="345"/>
      <c r="E239" s="348"/>
      <c r="F239" s="351"/>
      <c r="G239" s="326"/>
      <c r="H239" s="205" t="s">
        <v>9</v>
      </c>
      <c r="I239" s="206" t="s">
        <v>158</v>
      </c>
      <c r="J239" s="207" t="s">
        <v>10</v>
      </c>
      <c r="K239" s="208" t="s">
        <v>365</v>
      </c>
      <c r="M239" s="78"/>
    </row>
    <row r="240" spans="1:13" s="77" customFormat="1" x14ac:dyDescent="0.25">
      <c r="A240" s="336"/>
      <c r="B240" s="339"/>
      <c r="C240" s="342"/>
      <c r="D240" s="345"/>
      <c r="E240" s="348"/>
      <c r="F240" s="351"/>
      <c r="G240" s="326"/>
      <c r="H240" s="74" t="s">
        <v>11</v>
      </c>
      <c r="I240" s="75" t="s">
        <v>158</v>
      </c>
      <c r="J240" s="74" t="s">
        <v>170</v>
      </c>
      <c r="K240" s="85" t="s">
        <v>158</v>
      </c>
      <c r="M240" s="78"/>
    </row>
    <row r="241" spans="1:13" s="77" customFormat="1" ht="15.75" thickBot="1" x14ac:dyDescent="0.3">
      <c r="A241" s="337"/>
      <c r="B241" s="340"/>
      <c r="C241" s="343"/>
      <c r="D241" s="346"/>
      <c r="E241" s="349"/>
      <c r="F241" s="352"/>
      <c r="G241" s="327"/>
      <c r="H241" s="74" t="s">
        <v>12</v>
      </c>
      <c r="I241" s="204" t="s">
        <v>158</v>
      </c>
      <c r="J241" s="74"/>
      <c r="K241" s="204"/>
      <c r="M241" s="78"/>
    </row>
    <row r="242" spans="1:13" s="77" customFormat="1" ht="36.75" customHeight="1" x14ac:dyDescent="0.25">
      <c r="A242" s="335" t="s">
        <v>243</v>
      </c>
      <c r="B242" s="338">
        <f>+C242</f>
        <v>3166.73</v>
      </c>
      <c r="C242" s="341">
        <v>3166.73</v>
      </c>
      <c r="D242" s="344">
        <v>1</v>
      </c>
      <c r="E242" s="347" t="s">
        <v>244</v>
      </c>
      <c r="F242" s="202" t="s">
        <v>5</v>
      </c>
      <c r="G242" s="71" t="s">
        <v>368</v>
      </c>
      <c r="H242" s="72" t="s">
        <v>6</v>
      </c>
      <c r="I242" s="97" t="s">
        <v>158</v>
      </c>
      <c r="J242" s="72" t="s">
        <v>175</v>
      </c>
      <c r="K242" s="203" t="s">
        <v>158</v>
      </c>
      <c r="M242" s="78"/>
    </row>
    <row r="243" spans="1:13" s="77" customFormat="1" x14ac:dyDescent="0.25">
      <c r="A243" s="336"/>
      <c r="B243" s="339"/>
      <c r="C243" s="342"/>
      <c r="D243" s="345"/>
      <c r="E243" s="348"/>
      <c r="F243" s="350" t="s">
        <v>7</v>
      </c>
      <c r="G243" s="325">
        <v>76362256</v>
      </c>
      <c r="H243" s="74" t="s">
        <v>8</v>
      </c>
      <c r="I243" s="75" t="s">
        <v>158</v>
      </c>
      <c r="J243" s="74" t="s">
        <v>174</v>
      </c>
      <c r="K243" s="204" t="s">
        <v>158</v>
      </c>
      <c r="M243" s="78"/>
    </row>
    <row r="244" spans="1:13" s="77" customFormat="1" ht="111.75" customHeight="1" x14ac:dyDescent="0.25">
      <c r="A244" s="336"/>
      <c r="B244" s="339"/>
      <c r="C244" s="342"/>
      <c r="D244" s="345"/>
      <c r="E244" s="348"/>
      <c r="F244" s="351"/>
      <c r="G244" s="326"/>
      <c r="H244" s="205" t="s">
        <v>9</v>
      </c>
      <c r="I244" s="206" t="s">
        <v>158</v>
      </c>
      <c r="J244" s="207" t="s">
        <v>10</v>
      </c>
      <c r="K244" s="208" t="s">
        <v>367</v>
      </c>
      <c r="M244" s="78"/>
    </row>
    <row r="245" spans="1:13" s="77" customFormat="1" x14ac:dyDescent="0.25">
      <c r="A245" s="336"/>
      <c r="B245" s="339"/>
      <c r="C245" s="342"/>
      <c r="D245" s="345"/>
      <c r="E245" s="348"/>
      <c r="F245" s="351"/>
      <c r="G245" s="326"/>
      <c r="H245" s="74" t="s">
        <v>11</v>
      </c>
      <c r="I245" s="75" t="s">
        <v>158</v>
      </c>
      <c r="J245" s="74" t="s">
        <v>170</v>
      </c>
      <c r="K245" s="85" t="s">
        <v>158</v>
      </c>
      <c r="M245" s="78"/>
    </row>
    <row r="246" spans="1:13" s="77" customFormat="1" ht="15.75" thickBot="1" x14ac:dyDescent="0.3">
      <c r="A246" s="337"/>
      <c r="B246" s="340"/>
      <c r="C246" s="343"/>
      <c r="D246" s="346"/>
      <c r="E246" s="349"/>
      <c r="F246" s="352"/>
      <c r="G246" s="327"/>
      <c r="H246" s="74" t="s">
        <v>12</v>
      </c>
      <c r="I246" s="204" t="s">
        <v>158</v>
      </c>
      <c r="J246" s="74"/>
      <c r="K246" s="204"/>
      <c r="M246" s="78"/>
    </row>
    <row r="247" spans="1:13" s="77" customFormat="1" ht="36.75" customHeight="1" x14ac:dyDescent="0.25">
      <c r="A247" s="335" t="s">
        <v>243</v>
      </c>
      <c r="B247" s="338">
        <f>+C247</f>
        <v>5165.07</v>
      </c>
      <c r="C247" s="341">
        <v>5165.07</v>
      </c>
      <c r="D247" s="344">
        <v>1</v>
      </c>
      <c r="E247" s="347" t="s">
        <v>260</v>
      </c>
      <c r="F247" s="202" t="s">
        <v>5</v>
      </c>
      <c r="G247" s="71" t="s">
        <v>368</v>
      </c>
      <c r="H247" s="72" t="s">
        <v>6</v>
      </c>
      <c r="I247" s="97" t="s">
        <v>158</v>
      </c>
      <c r="J247" s="72" t="s">
        <v>175</v>
      </c>
      <c r="K247" s="203" t="s">
        <v>158</v>
      </c>
      <c r="M247" s="78"/>
    </row>
    <row r="248" spans="1:13" s="77" customFormat="1" x14ac:dyDescent="0.25">
      <c r="A248" s="336"/>
      <c r="B248" s="339"/>
      <c r="C248" s="342"/>
      <c r="D248" s="345"/>
      <c r="E248" s="348"/>
      <c r="F248" s="350" t="s">
        <v>7</v>
      </c>
      <c r="G248" s="325">
        <v>76362256</v>
      </c>
      <c r="H248" s="74" t="s">
        <v>8</v>
      </c>
      <c r="I248" s="75" t="s">
        <v>158</v>
      </c>
      <c r="J248" s="74" t="s">
        <v>174</v>
      </c>
      <c r="K248" s="204" t="s">
        <v>158</v>
      </c>
      <c r="M248" s="78"/>
    </row>
    <row r="249" spans="1:13" s="77" customFormat="1" ht="117" customHeight="1" x14ac:dyDescent="0.25">
      <c r="A249" s="336"/>
      <c r="B249" s="339"/>
      <c r="C249" s="342"/>
      <c r="D249" s="345"/>
      <c r="E249" s="348"/>
      <c r="F249" s="351"/>
      <c r="G249" s="326"/>
      <c r="H249" s="205" t="s">
        <v>9</v>
      </c>
      <c r="I249" s="206" t="s">
        <v>158</v>
      </c>
      <c r="J249" s="207" t="s">
        <v>10</v>
      </c>
      <c r="K249" s="208" t="s">
        <v>367</v>
      </c>
      <c r="M249" s="78"/>
    </row>
    <row r="250" spans="1:13" s="77" customFormat="1" x14ac:dyDescent="0.25">
      <c r="A250" s="336"/>
      <c r="B250" s="339"/>
      <c r="C250" s="342"/>
      <c r="D250" s="345"/>
      <c r="E250" s="348"/>
      <c r="F250" s="351"/>
      <c r="G250" s="326"/>
      <c r="H250" s="74" t="s">
        <v>11</v>
      </c>
      <c r="I250" s="75" t="s">
        <v>158</v>
      </c>
      <c r="J250" s="74" t="s">
        <v>170</v>
      </c>
      <c r="K250" s="85" t="s">
        <v>158</v>
      </c>
      <c r="M250" s="78"/>
    </row>
    <row r="251" spans="1:13" s="77" customFormat="1" ht="15.75" thickBot="1" x14ac:dyDescent="0.3">
      <c r="A251" s="337"/>
      <c r="B251" s="340"/>
      <c r="C251" s="343"/>
      <c r="D251" s="346"/>
      <c r="E251" s="349"/>
      <c r="F251" s="352"/>
      <c r="G251" s="327"/>
      <c r="H251" s="74" t="s">
        <v>12</v>
      </c>
      <c r="I251" s="204" t="s">
        <v>158</v>
      </c>
      <c r="J251" s="74"/>
      <c r="K251" s="204"/>
      <c r="M251" s="78"/>
    </row>
    <row r="252" spans="1:13" s="77" customFormat="1" ht="36.75" customHeight="1" x14ac:dyDescent="0.25">
      <c r="A252" s="335" t="s">
        <v>243</v>
      </c>
      <c r="B252" s="338">
        <f>+C252</f>
        <v>8568</v>
      </c>
      <c r="C252" s="341">
        <v>8568</v>
      </c>
      <c r="D252" s="344">
        <v>1</v>
      </c>
      <c r="E252" s="347" t="s">
        <v>244</v>
      </c>
      <c r="F252" s="202" t="s">
        <v>5</v>
      </c>
      <c r="G252" s="71" t="s">
        <v>370</v>
      </c>
      <c r="H252" s="72" t="s">
        <v>6</v>
      </c>
      <c r="I252" s="97" t="s">
        <v>158</v>
      </c>
      <c r="J252" s="72" t="s">
        <v>175</v>
      </c>
      <c r="K252" s="203" t="s">
        <v>158</v>
      </c>
      <c r="M252" s="78"/>
    </row>
    <row r="253" spans="1:13" s="77" customFormat="1" x14ac:dyDescent="0.25">
      <c r="A253" s="336"/>
      <c r="B253" s="339"/>
      <c r="C253" s="342"/>
      <c r="D253" s="345"/>
      <c r="E253" s="348"/>
      <c r="F253" s="350" t="s">
        <v>7</v>
      </c>
      <c r="G253" s="325">
        <v>40124274</v>
      </c>
      <c r="H253" s="74" t="s">
        <v>8</v>
      </c>
      <c r="I253" s="75" t="s">
        <v>158</v>
      </c>
      <c r="J253" s="74" t="s">
        <v>174</v>
      </c>
      <c r="K253" s="204" t="s">
        <v>158</v>
      </c>
      <c r="M253" s="78"/>
    </row>
    <row r="254" spans="1:13" s="77" customFormat="1" ht="130.5" customHeight="1" x14ac:dyDescent="0.25">
      <c r="A254" s="336"/>
      <c r="B254" s="339"/>
      <c r="C254" s="342"/>
      <c r="D254" s="345"/>
      <c r="E254" s="348"/>
      <c r="F254" s="351"/>
      <c r="G254" s="326"/>
      <c r="H254" s="205" t="s">
        <v>9</v>
      </c>
      <c r="I254" s="206" t="s">
        <v>158</v>
      </c>
      <c r="J254" s="207" t="s">
        <v>10</v>
      </c>
      <c r="K254" s="208" t="s">
        <v>369</v>
      </c>
      <c r="M254" s="78"/>
    </row>
    <row r="255" spans="1:13" s="77" customFormat="1" x14ac:dyDescent="0.25">
      <c r="A255" s="336"/>
      <c r="B255" s="339"/>
      <c r="C255" s="342"/>
      <c r="D255" s="345"/>
      <c r="E255" s="348"/>
      <c r="F255" s="351"/>
      <c r="G255" s="326"/>
      <c r="H255" s="74" t="s">
        <v>11</v>
      </c>
      <c r="I255" s="75" t="s">
        <v>158</v>
      </c>
      <c r="J255" s="74" t="s">
        <v>170</v>
      </c>
      <c r="K255" s="85" t="s">
        <v>158</v>
      </c>
      <c r="M255" s="78"/>
    </row>
    <row r="256" spans="1:13" s="77" customFormat="1" ht="15.75" thickBot="1" x14ac:dyDescent="0.3">
      <c r="A256" s="337"/>
      <c r="B256" s="340"/>
      <c r="C256" s="343"/>
      <c r="D256" s="346"/>
      <c r="E256" s="349"/>
      <c r="F256" s="352"/>
      <c r="G256" s="327"/>
      <c r="H256" s="74" t="s">
        <v>12</v>
      </c>
      <c r="I256" s="204" t="s">
        <v>158</v>
      </c>
      <c r="J256" s="74"/>
      <c r="K256" s="204"/>
      <c r="M256" s="78"/>
    </row>
    <row r="257" spans="1:13" s="77" customFormat="1" ht="36.75" customHeight="1" x14ac:dyDescent="0.25">
      <c r="A257" s="335" t="s">
        <v>243</v>
      </c>
      <c r="B257" s="338">
        <f>+C257</f>
        <v>83499.960000000006</v>
      </c>
      <c r="C257" s="341">
        <v>83499.960000000006</v>
      </c>
      <c r="D257" s="344">
        <v>1</v>
      </c>
      <c r="E257" s="347" t="s">
        <v>260</v>
      </c>
      <c r="F257" s="202" t="s">
        <v>5</v>
      </c>
      <c r="G257" s="71" t="s">
        <v>370</v>
      </c>
      <c r="H257" s="72" t="s">
        <v>6</v>
      </c>
      <c r="I257" s="97" t="s">
        <v>158</v>
      </c>
      <c r="J257" s="72" t="s">
        <v>175</v>
      </c>
      <c r="K257" s="203" t="s">
        <v>158</v>
      </c>
      <c r="M257" s="78"/>
    </row>
    <row r="258" spans="1:13" s="77" customFormat="1" x14ac:dyDescent="0.25">
      <c r="A258" s="336"/>
      <c r="B258" s="339"/>
      <c r="C258" s="342"/>
      <c r="D258" s="345"/>
      <c r="E258" s="348"/>
      <c r="F258" s="350" t="s">
        <v>7</v>
      </c>
      <c r="G258" s="325">
        <v>40124274</v>
      </c>
      <c r="H258" s="74" t="s">
        <v>8</v>
      </c>
      <c r="I258" s="75" t="s">
        <v>158</v>
      </c>
      <c r="J258" s="74" t="s">
        <v>174</v>
      </c>
      <c r="K258" s="204" t="s">
        <v>158</v>
      </c>
      <c r="M258" s="78"/>
    </row>
    <row r="259" spans="1:13" s="77" customFormat="1" ht="115.5" customHeight="1" x14ac:dyDescent="0.25">
      <c r="A259" s="336"/>
      <c r="B259" s="339"/>
      <c r="C259" s="342"/>
      <c r="D259" s="345"/>
      <c r="E259" s="348"/>
      <c r="F259" s="351"/>
      <c r="G259" s="326"/>
      <c r="H259" s="205" t="s">
        <v>9</v>
      </c>
      <c r="I259" s="206" t="s">
        <v>158</v>
      </c>
      <c r="J259" s="207" t="s">
        <v>10</v>
      </c>
      <c r="K259" s="208" t="s">
        <v>369</v>
      </c>
      <c r="M259" s="78"/>
    </row>
    <row r="260" spans="1:13" s="77" customFormat="1" x14ac:dyDescent="0.25">
      <c r="A260" s="336"/>
      <c r="B260" s="339"/>
      <c r="C260" s="342"/>
      <c r="D260" s="345"/>
      <c r="E260" s="348"/>
      <c r="F260" s="351"/>
      <c r="G260" s="326"/>
      <c r="H260" s="74" t="s">
        <v>11</v>
      </c>
      <c r="I260" s="75" t="s">
        <v>158</v>
      </c>
      <c r="J260" s="74" t="s">
        <v>170</v>
      </c>
      <c r="K260" s="85" t="s">
        <v>158</v>
      </c>
      <c r="M260" s="78"/>
    </row>
    <row r="261" spans="1:13" s="77" customFormat="1" ht="15.75" thickBot="1" x14ac:dyDescent="0.3">
      <c r="A261" s="337"/>
      <c r="B261" s="340"/>
      <c r="C261" s="343"/>
      <c r="D261" s="346"/>
      <c r="E261" s="349"/>
      <c r="F261" s="352"/>
      <c r="G261" s="327"/>
      <c r="H261" s="74" t="s">
        <v>12</v>
      </c>
      <c r="I261" s="204" t="s">
        <v>158</v>
      </c>
      <c r="J261" s="74"/>
      <c r="K261" s="204"/>
      <c r="M261" s="78"/>
    </row>
    <row r="262" spans="1:13" s="77" customFormat="1" ht="36.75" customHeight="1" x14ac:dyDescent="0.25">
      <c r="A262" s="335" t="s">
        <v>243</v>
      </c>
      <c r="B262" s="338">
        <f>+C262</f>
        <v>3745.75</v>
      </c>
      <c r="C262" s="341">
        <v>3745.75</v>
      </c>
      <c r="D262" s="344">
        <v>1</v>
      </c>
      <c r="E262" s="347" t="s">
        <v>244</v>
      </c>
      <c r="F262" s="202" t="s">
        <v>5</v>
      </c>
      <c r="G262" s="71" t="s">
        <v>372</v>
      </c>
      <c r="H262" s="72" t="s">
        <v>6</v>
      </c>
      <c r="I262" s="97" t="s">
        <v>158</v>
      </c>
      <c r="J262" s="72" t="s">
        <v>175</v>
      </c>
      <c r="K262" s="203" t="s">
        <v>158</v>
      </c>
      <c r="M262" s="78"/>
    </row>
    <row r="263" spans="1:13" s="77" customFormat="1" x14ac:dyDescent="0.25">
      <c r="A263" s="336"/>
      <c r="B263" s="339"/>
      <c r="C263" s="342"/>
      <c r="D263" s="345"/>
      <c r="E263" s="348"/>
      <c r="F263" s="350" t="s">
        <v>7</v>
      </c>
      <c r="G263" s="325">
        <v>47398051</v>
      </c>
      <c r="H263" s="74" t="s">
        <v>8</v>
      </c>
      <c r="I263" s="75" t="s">
        <v>158</v>
      </c>
      <c r="J263" s="74" t="s">
        <v>174</v>
      </c>
      <c r="K263" s="204" t="s">
        <v>158</v>
      </c>
      <c r="M263" s="78"/>
    </row>
    <row r="264" spans="1:13" s="77" customFormat="1" ht="114.75" customHeight="1" x14ac:dyDescent="0.25">
      <c r="A264" s="336"/>
      <c r="B264" s="339"/>
      <c r="C264" s="342"/>
      <c r="D264" s="345"/>
      <c r="E264" s="348"/>
      <c r="F264" s="351"/>
      <c r="G264" s="326"/>
      <c r="H264" s="205" t="s">
        <v>9</v>
      </c>
      <c r="I264" s="206" t="s">
        <v>158</v>
      </c>
      <c r="J264" s="207" t="s">
        <v>10</v>
      </c>
      <c r="K264" s="208" t="s">
        <v>371</v>
      </c>
      <c r="M264" s="78"/>
    </row>
    <row r="265" spans="1:13" s="77" customFormat="1" x14ac:dyDescent="0.25">
      <c r="A265" s="336"/>
      <c r="B265" s="339"/>
      <c r="C265" s="342"/>
      <c r="D265" s="345"/>
      <c r="E265" s="348"/>
      <c r="F265" s="351"/>
      <c r="G265" s="326"/>
      <c r="H265" s="74" t="s">
        <v>11</v>
      </c>
      <c r="I265" s="75" t="s">
        <v>158</v>
      </c>
      <c r="J265" s="74" t="s">
        <v>170</v>
      </c>
      <c r="K265" s="85" t="s">
        <v>158</v>
      </c>
      <c r="M265" s="78"/>
    </row>
    <row r="266" spans="1:13" s="77" customFormat="1" ht="15.75" thickBot="1" x14ac:dyDescent="0.3">
      <c r="A266" s="337"/>
      <c r="B266" s="340"/>
      <c r="C266" s="343"/>
      <c r="D266" s="346"/>
      <c r="E266" s="349"/>
      <c r="F266" s="352"/>
      <c r="G266" s="327"/>
      <c r="H266" s="74" t="s">
        <v>12</v>
      </c>
      <c r="I266" s="204" t="s">
        <v>158</v>
      </c>
      <c r="J266" s="74"/>
      <c r="K266" s="204"/>
      <c r="M266" s="78"/>
    </row>
    <row r="267" spans="1:13" s="77" customFormat="1" ht="36.75" customHeight="1" x14ac:dyDescent="0.25">
      <c r="A267" s="335" t="s">
        <v>243</v>
      </c>
      <c r="B267" s="338">
        <f>+C267</f>
        <v>35045.03</v>
      </c>
      <c r="C267" s="341">
        <v>35045.03</v>
      </c>
      <c r="D267" s="344">
        <v>1</v>
      </c>
      <c r="E267" s="347" t="s">
        <v>260</v>
      </c>
      <c r="F267" s="202" t="s">
        <v>5</v>
      </c>
      <c r="G267" s="71" t="s">
        <v>372</v>
      </c>
      <c r="H267" s="72" t="s">
        <v>6</v>
      </c>
      <c r="I267" s="97" t="s">
        <v>158</v>
      </c>
      <c r="J267" s="72" t="s">
        <v>175</v>
      </c>
      <c r="K267" s="203" t="s">
        <v>158</v>
      </c>
      <c r="M267" s="78"/>
    </row>
    <row r="268" spans="1:13" s="77" customFormat="1" x14ac:dyDescent="0.25">
      <c r="A268" s="336"/>
      <c r="B268" s="339"/>
      <c r="C268" s="342"/>
      <c r="D268" s="345"/>
      <c r="E268" s="348"/>
      <c r="F268" s="350" t="s">
        <v>7</v>
      </c>
      <c r="G268" s="325">
        <v>47398051</v>
      </c>
      <c r="H268" s="74" t="s">
        <v>8</v>
      </c>
      <c r="I268" s="75" t="s">
        <v>158</v>
      </c>
      <c r="J268" s="74" t="s">
        <v>174</v>
      </c>
      <c r="K268" s="204" t="s">
        <v>158</v>
      </c>
      <c r="M268" s="78"/>
    </row>
    <row r="269" spans="1:13" s="77" customFormat="1" ht="114.75" customHeight="1" x14ac:dyDescent="0.25">
      <c r="A269" s="336"/>
      <c r="B269" s="339"/>
      <c r="C269" s="342"/>
      <c r="D269" s="345"/>
      <c r="E269" s="348"/>
      <c r="F269" s="351"/>
      <c r="G269" s="326"/>
      <c r="H269" s="205" t="s">
        <v>9</v>
      </c>
      <c r="I269" s="206" t="s">
        <v>158</v>
      </c>
      <c r="J269" s="207" t="s">
        <v>10</v>
      </c>
      <c r="K269" s="208" t="s">
        <v>371</v>
      </c>
      <c r="M269" s="78"/>
    </row>
    <row r="270" spans="1:13" s="77" customFormat="1" x14ac:dyDescent="0.25">
      <c r="A270" s="336"/>
      <c r="B270" s="339"/>
      <c r="C270" s="342"/>
      <c r="D270" s="345"/>
      <c r="E270" s="348"/>
      <c r="F270" s="351"/>
      <c r="G270" s="326"/>
      <c r="H270" s="74" t="s">
        <v>11</v>
      </c>
      <c r="I270" s="75" t="s">
        <v>158</v>
      </c>
      <c r="J270" s="74" t="s">
        <v>170</v>
      </c>
      <c r="K270" s="85" t="s">
        <v>158</v>
      </c>
      <c r="M270" s="78"/>
    </row>
    <row r="271" spans="1:13" s="77" customFormat="1" ht="15.75" thickBot="1" x14ac:dyDescent="0.3">
      <c r="A271" s="337"/>
      <c r="B271" s="340"/>
      <c r="C271" s="343"/>
      <c r="D271" s="346"/>
      <c r="E271" s="349"/>
      <c r="F271" s="352"/>
      <c r="G271" s="327"/>
      <c r="H271" s="74" t="s">
        <v>12</v>
      </c>
      <c r="I271" s="204" t="s">
        <v>158</v>
      </c>
      <c r="J271" s="74"/>
      <c r="K271" s="204"/>
      <c r="M271" s="78"/>
    </row>
    <row r="272" spans="1:13" s="77" customFormat="1" ht="36.75" customHeight="1" x14ac:dyDescent="0.25">
      <c r="A272" s="335" t="s">
        <v>243</v>
      </c>
      <c r="B272" s="338">
        <f>+C272</f>
        <v>9639</v>
      </c>
      <c r="C272" s="341">
        <v>9639</v>
      </c>
      <c r="D272" s="344">
        <v>1</v>
      </c>
      <c r="E272" s="347" t="s">
        <v>244</v>
      </c>
      <c r="F272" s="202" t="s">
        <v>5</v>
      </c>
      <c r="G272" s="71" t="s">
        <v>374</v>
      </c>
      <c r="H272" s="72" t="s">
        <v>6</v>
      </c>
      <c r="I272" s="97" t="s">
        <v>158</v>
      </c>
      <c r="J272" s="72" t="s">
        <v>175</v>
      </c>
      <c r="K272" s="203" t="s">
        <v>158</v>
      </c>
      <c r="M272" s="78"/>
    </row>
    <row r="273" spans="1:13" s="77" customFormat="1" x14ac:dyDescent="0.25">
      <c r="A273" s="336"/>
      <c r="B273" s="339"/>
      <c r="C273" s="342"/>
      <c r="D273" s="345"/>
      <c r="E273" s="348"/>
      <c r="F273" s="350" t="s">
        <v>7</v>
      </c>
      <c r="G273" s="331">
        <v>27261514</v>
      </c>
      <c r="H273" s="74" t="s">
        <v>8</v>
      </c>
      <c r="I273" s="75" t="s">
        <v>158</v>
      </c>
      <c r="J273" s="74" t="s">
        <v>174</v>
      </c>
      <c r="K273" s="204" t="s">
        <v>158</v>
      </c>
      <c r="M273" s="78"/>
    </row>
    <row r="274" spans="1:13" s="77" customFormat="1" ht="119.25" customHeight="1" x14ac:dyDescent="0.25">
      <c r="A274" s="336"/>
      <c r="B274" s="339"/>
      <c r="C274" s="342"/>
      <c r="D274" s="345"/>
      <c r="E274" s="348"/>
      <c r="F274" s="351"/>
      <c r="G274" s="332"/>
      <c r="H274" s="205" t="s">
        <v>9</v>
      </c>
      <c r="I274" s="206" t="s">
        <v>158</v>
      </c>
      <c r="J274" s="207" t="s">
        <v>10</v>
      </c>
      <c r="K274" s="208" t="s">
        <v>373</v>
      </c>
      <c r="M274" s="78"/>
    </row>
    <row r="275" spans="1:13" s="77" customFormat="1" x14ac:dyDescent="0.25">
      <c r="A275" s="336"/>
      <c r="B275" s="339"/>
      <c r="C275" s="342"/>
      <c r="D275" s="345"/>
      <c r="E275" s="348"/>
      <c r="F275" s="351"/>
      <c r="G275" s="332"/>
      <c r="H275" s="74" t="s">
        <v>11</v>
      </c>
      <c r="I275" s="75" t="s">
        <v>158</v>
      </c>
      <c r="J275" s="74" t="s">
        <v>170</v>
      </c>
      <c r="K275" s="85" t="s">
        <v>158</v>
      </c>
      <c r="M275" s="78"/>
    </row>
    <row r="276" spans="1:13" s="77" customFormat="1" ht="15.75" thickBot="1" x14ac:dyDescent="0.3">
      <c r="A276" s="337"/>
      <c r="B276" s="340"/>
      <c r="C276" s="343"/>
      <c r="D276" s="346"/>
      <c r="E276" s="349"/>
      <c r="F276" s="352"/>
      <c r="G276" s="333"/>
      <c r="H276" s="74" t="s">
        <v>12</v>
      </c>
      <c r="I276" s="204" t="s">
        <v>158</v>
      </c>
      <c r="J276" s="74"/>
      <c r="K276" s="204"/>
      <c r="M276" s="78"/>
    </row>
    <row r="277" spans="1:13" s="77" customFormat="1" ht="36.75" customHeight="1" x14ac:dyDescent="0.25">
      <c r="A277" s="335" t="s">
        <v>243</v>
      </c>
      <c r="B277" s="338">
        <f>+C277</f>
        <v>83499.960000000006</v>
      </c>
      <c r="C277" s="341">
        <v>83499.960000000006</v>
      </c>
      <c r="D277" s="344">
        <v>1</v>
      </c>
      <c r="E277" s="347" t="s">
        <v>260</v>
      </c>
      <c r="F277" s="202" t="s">
        <v>5</v>
      </c>
      <c r="G277" s="71" t="s">
        <v>374</v>
      </c>
      <c r="H277" s="72" t="s">
        <v>6</v>
      </c>
      <c r="I277" s="97" t="s">
        <v>158</v>
      </c>
      <c r="J277" s="72" t="s">
        <v>175</v>
      </c>
      <c r="K277" s="203" t="s">
        <v>158</v>
      </c>
      <c r="M277" s="78"/>
    </row>
    <row r="278" spans="1:13" s="77" customFormat="1" x14ac:dyDescent="0.25">
      <c r="A278" s="336"/>
      <c r="B278" s="339"/>
      <c r="C278" s="342"/>
      <c r="D278" s="345"/>
      <c r="E278" s="348"/>
      <c r="F278" s="350" t="s">
        <v>7</v>
      </c>
      <c r="G278" s="331">
        <v>27261514</v>
      </c>
      <c r="H278" s="74" t="s">
        <v>8</v>
      </c>
      <c r="I278" s="75" t="s">
        <v>158</v>
      </c>
      <c r="J278" s="74" t="s">
        <v>174</v>
      </c>
      <c r="K278" s="204" t="s">
        <v>158</v>
      </c>
      <c r="M278" s="78"/>
    </row>
    <row r="279" spans="1:13" s="77" customFormat="1" ht="119.25" customHeight="1" x14ac:dyDescent="0.25">
      <c r="A279" s="336"/>
      <c r="B279" s="339"/>
      <c r="C279" s="342"/>
      <c r="D279" s="345"/>
      <c r="E279" s="348"/>
      <c r="F279" s="351"/>
      <c r="G279" s="332"/>
      <c r="H279" s="205" t="s">
        <v>9</v>
      </c>
      <c r="I279" s="206" t="s">
        <v>158</v>
      </c>
      <c r="J279" s="207" t="s">
        <v>10</v>
      </c>
      <c r="K279" s="208" t="s">
        <v>373</v>
      </c>
      <c r="M279" s="78"/>
    </row>
    <row r="280" spans="1:13" s="77" customFormat="1" x14ac:dyDescent="0.25">
      <c r="A280" s="336"/>
      <c r="B280" s="339"/>
      <c r="C280" s="342"/>
      <c r="D280" s="345"/>
      <c r="E280" s="348"/>
      <c r="F280" s="351"/>
      <c r="G280" s="332"/>
      <c r="H280" s="74" t="s">
        <v>11</v>
      </c>
      <c r="I280" s="75" t="s">
        <v>158</v>
      </c>
      <c r="J280" s="74" t="s">
        <v>170</v>
      </c>
      <c r="K280" s="85" t="s">
        <v>158</v>
      </c>
      <c r="M280" s="78"/>
    </row>
    <row r="281" spans="1:13" s="77" customFormat="1" ht="15.75" thickBot="1" x14ac:dyDescent="0.3">
      <c r="A281" s="337"/>
      <c r="B281" s="340"/>
      <c r="C281" s="343"/>
      <c r="D281" s="346"/>
      <c r="E281" s="349"/>
      <c r="F281" s="352"/>
      <c r="G281" s="333"/>
      <c r="H281" s="74" t="s">
        <v>12</v>
      </c>
      <c r="I281" s="204" t="s">
        <v>158</v>
      </c>
      <c r="J281" s="74"/>
      <c r="K281" s="204"/>
      <c r="M281" s="78"/>
    </row>
    <row r="282" spans="1:13" s="77" customFormat="1" ht="36.75" customHeight="1" x14ac:dyDescent="0.25">
      <c r="A282" s="335" t="s">
        <v>243</v>
      </c>
      <c r="B282" s="338">
        <f>+C282</f>
        <v>8568</v>
      </c>
      <c r="C282" s="341">
        <v>8568</v>
      </c>
      <c r="D282" s="344">
        <v>1</v>
      </c>
      <c r="E282" s="347" t="s">
        <v>244</v>
      </c>
      <c r="F282" s="202" t="s">
        <v>5</v>
      </c>
      <c r="G282" s="71" t="s">
        <v>376</v>
      </c>
      <c r="H282" s="72" t="s">
        <v>6</v>
      </c>
      <c r="I282" s="97" t="s">
        <v>158</v>
      </c>
      <c r="J282" s="72" t="s">
        <v>175</v>
      </c>
      <c r="K282" s="203" t="s">
        <v>158</v>
      </c>
      <c r="M282" s="78"/>
    </row>
    <row r="283" spans="1:13" s="77" customFormat="1" x14ac:dyDescent="0.25">
      <c r="A283" s="336"/>
      <c r="B283" s="339"/>
      <c r="C283" s="342"/>
      <c r="D283" s="345"/>
      <c r="E283" s="348"/>
      <c r="F283" s="350" t="s">
        <v>7</v>
      </c>
      <c r="G283" s="331">
        <v>8390495</v>
      </c>
      <c r="H283" s="74" t="s">
        <v>8</v>
      </c>
      <c r="I283" s="75" t="s">
        <v>158</v>
      </c>
      <c r="J283" s="74" t="s">
        <v>174</v>
      </c>
      <c r="K283" s="204" t="s">
        <v>158</v>
      </c>
      <c r="M283" s="78"/>
    </row>
    <row r="284" spans="1:13" s="77" customFormat="1" ht="108" customHeight="1" x14ac:dyDescent="0.25">
      <c r="A284" s="336"/>
      <c r="B284" s="339"/>
      <c r="C284" s="342"/>
      <c r="D284" s="345"/>
      <c r="E284" s="348"/>
      <c r="F284" s="351"/>
      <c r="G284" s="332"/>
      <c r="H284" s="205" t="s">
        <v>9</v>
      </c>
      <c r="I284" s="206" t="s">
        <v>158</v>
      </c>
      <c r="J284" s="207" t="s">
        <v>10</v>
      </c>
      <c r="K284" s="208" t="s">
        <v>375</v>
      </c>
      <c r="M284" s="78"/>
    </row>
    <row r="285" spans="1:13" s="77" customFormat="1" x14ac:dyDescent="0.25">
      <c r="A285" s="336"/>
      <c r="B285" s="339"/>
      <c r="C285" s="342"/>
      <c r="D285" s="345"/>
      <c r="E285" s="348"/>
      <c r="F285" s="351"/>
      <c r="G285" s="332"/>
      <c r="H285" s="74" t="s">
        <v>11</v>
      </c>
      <c r="I285" s="75" t="s">
        <v>158</v>
      </c>
      <c r="J285" s="74" t="s">
        <v>170</v>
      </c>
      <c r="K285" s="85" t="s">
        <v>158</v>
      </c>
      <c r="M285" s="78"/>
    </row>
    <row r="286" spans="1:13" s="77" customFormat="1" ht="15.75" thickBot="1" x14ac:dyDescent="0.3">
      <c r="A286" s="337"/>
      <c r="B286" s="340"/>
      <c r="C286" s="343"/>
      <c r="D286" s="346"/>
      <c r="E286" s="349"/>
      <c r="F286" s="352"/>
      <c r="G286" s="333"/>
      <c r="H286" s="74" t="s">
        <v>12</v>
      </c>
      <c r="I286" s="204" t="s">
        <v>158</v>
      </c>
      <c r="J286" s="74"/>
      <c r="K286" s="204"/>
      <c r="M286" s="78"/>
    </row>
    <row r="287" spans="1:13" s="77" customFormat="1" ht="36.75" customHeight="1" x14ac:dyDescent="0.25">
      <c r="A287" s="335" t="s">
        <v>243</v>
      </c>
      <c r="B287" s="338">
        <f>+C287</f>
        <v>84546.09</v>
      </c>
      <c r="C287" s="341">
        <v>84546.09</v>
      </c>
      <c r="D287" s="344">
        <v>1</v>
      </c>
      <c r="E287" s="347" t="s">
        <v>260</v>
      </c>
      <c r="F287" s="202" t="s">
        <v>5</v>
      </c>
      <c r="G287" s="71" t="s">
        <v>376</v>
      </c>
      <c r="H287" s="72" t="s">
        <v>6</v>
      </c>
      <c r="I287" s="97" t="s">
        <v>158</v>
      </c>
      <c r="J287" s="72" t="s">
        <v>175</v>
      </c>
      <c r="K287" s="203" t="s">
        <v>158</v>
      </c>
      <c r="M287" s="78"/>
    </row>
    <row r="288" spans="1:13" s="77" customFormat="1" x14ac:dyDescent="0.25">
      <c r="A288" s="336"/>
      <c r="B288" s="339"/>
      <c r="C288" s="342"/>
      <c r="D288" s="345"/>
      <c r="E288" s="348"/>
      <c r="F288" s="350" t="s">
        <v>7</v>
      </c>
      <c r="G288" s="325">
        <v>8390495</v>
      </c>
      <c r="H288" s="74" t="s">
        <v>8</v>
      </c>
      <c r="I288" s="75" t="s">
        <v>158</v>
      </c>
      <c r="J288" s="74" t="s">
        <v>174</v>
      </c>
      <c r="K288" s="204" t="s">
        <v>158</v>
      </c>
      <c r="M288" s="78"/>
    </row>
    <row r="289" spans="1:13" s="77" customFormat="1" ht="108" customHeight="1" x14ac:dyDescent="0.25">
      <c r="A289" s="336"/>
      <c r="B289" s="339"/>
      <c r="C289" s="342"/>
      <c r="D289" s="345"/>
      <c r="E289" s="348"/>
      <c r="F289" s="351"/>
      <c r="G289" s="326"/>
      <c r="H289" s="205" t="s">
        <v>9</v>
      </c>
      <c r="I289" s="206" t="s">
        <v>158</v>
      </c>
      <c r="J289" s="207" t="s">
        <v>10</v>
      </c>
      <c r="K289" s="208" t="s">
        <v>375</v>
      </c>
      <c r="M289" s="78"/>
    </row>
    <row r="290" spans="1:13" s="77" customFormat="1" x14ac:dyDescent="0.25">
      <c r="A290" s="336"/>
      <c r="B290" s="339"/>
      <c r="C290" s="342"/>
      <c r="D290" s="345"/>
      <c r="E290" s="348"/>
      <c r="F290" s="351"/>
      <c r="G290" s="326"/>
      <c r="H290" s="74" t="s">
        <v>11</v>
      </c>
      <c r="I290" s="75" t="s">
        <v>158</v>
      </c>
      <c r="J290" s="74" t="s">
        <v>170</v>
      </c>
      <c r="K290" s="85" t="s">
        <v>158</v>
      </c>
      <c r="M290" s="78"/>
    </row>
    <row r="291" spans="1:13" s="77" customFormat="1" ht="15.75" thickBot="1" x14ac:dyDescent="0.3">
      <c r="A291" s="337"/>
      <c r="B291" s="340"/>
      <c r="C291" s="343"/>
      <c r="D291" s="346"/>
      <c r="E291" s="349"/>
      <c r="F291" s="352"/>
      <c r="G291" s="327"/>
      <c r="H291" s="74" t="s">
        <v>12</v>
      </c>
      <c r="I291" s="204" t="s">
        <v>158</v>
      </c>
      <c r="J291" s="74"/>
      <c r="K291" s="204"/>
      <c r="M291" s="78"/>
    </row>
    <row r="292" spans="1:13" s="77" customFormat="1" ht="36.75" customHeight="1" x14ac:dyDescent="0.25">
      <c r="A292" s="335" t="s">
        <v>243</v>
      </c>
      <c r="B292" s="338">
        <f>+C292</f>
        <v>6902</v>
      </c>
      <c r="C292" s="341">
        <v>6902</v>
      </c>
      <c r="D292" s="344">
        <v>1</v>
      </c>
      <c r="E292" s="347" t="s">
        <v>244</v>
      </c>
      <c r="F292" s="202" t="s">
        <v>5</v>
      </c>
      <c r="G292" s="71" t="s">
        <v>378</v>
      </c>
      <c r="H292" s="72" t="s">
        <v>6</v>
      </c>
      <c r="I292" s="97" t="s">
        <v>158</v>
      </c>
      <c r="J292" s="72" t="s">
        <v>175</v>
      </c>
      <c r="K292" s="203" t="s">
        <v>158</v>
      </c>
      <c r="M292" s="78"/>
    </row>
    <row r="293" spans="1:13" s="77" customFormat="1" x14ac:dyDescent="0.25">
      <c r="A293" s="336"/>
      <c r="B293" s="339"/>
      <c r="C293" s="342"/>
      <c r="D293" s="345"/>
      <c r="E293" s="348"/>
      <c r="F293" s="350" t="s">
        <v>7</v>
      </c>
      <c r="G293" s="325">
        <v>33884986</v>
      </c>
      <c r="H293" s="74" t="s">
        <v>8</v>
      </c>
      <c r="I293" s="75" t="s">
        <v>158</v>
      </c>
      <c r="J293" s="74" t="s">
        <v>174</v>
      </c>
      <c r="K293" s="204" t="s">
        <v>158</v>
      </c>
      <c r="M293" s="78"/>
    </row>
    <row r="294" spans="1:13" s="77" customFormat="1" ht="104.25" customHeight="1" x14ac:dyDescent="0.25">
      <c r="A294" s="336"/>
      <c r="B294" s="339"/>
      <c r="C294" s="342"/>
      <c r="D294" s="345"/>
      <c r="E294" s="348"/>
      <c r="F294" s="351"/>
      <c r="G294" s="326"/>
      <c r="H294" s="205" t="s">
        <v>9</v>
      </c>
      <c r="I294" s="206" t="s">
        <v>158</v>
      </c>
      <c r="J294" s="207" t="s">
        <v>10</v>
      </c>
      <c r="K294" s="208" t="s">
        <v>377</v>
      </c>
      <c r="M294" s="78"/>
    </row>
    <row r="295" spans="1:13" s="77" customFormat="1" x14ac:dyDescent="0.25">
      <c r="A295" s="336"/>
      <c r="B295" s="339"/>
      <c r="C295" s="342"/>
      <c r="D295" s="345"/>
      <c r="E295" s="348"/>
      <c r="F295" s="351"/>
      <c r="G295" s="326"/>
      <c r="H295" s="74" t="s">
        <v>11</v>
      </c>
      <c r="I295" s="75" t="s">
        <v>158</v>
      </c>
      <c r="J295" s="74" t="s">
        <v>170</v>
      </c>
      <c r="K295" s="85" t="s">
        <v>158</v>
      </c>
      <c r="M295" s="78"/>
    </row>
    <row r="296" spans="1:13" s="77" customFormat="1" ht="15.75" thickBot="1" x14ac:dyDescent="0.3">
      <c r="A296" s="337"/>
      <c r="B296" s="340"/>
      <c r="C296" s="343"/>
      <c r="D296" s="346"/>
      <c r="E296" s="349"/>
      <c r="F296" s="352"/>
      <c r="G296" s="327"/>
      <c r="H296" s="74" t="s">
        <v>12</v>
      </c>
      <c r="I296" s="204" t="s">
        <v>158</v>
      </c>
      <c r="J296" s="74"/>
      <c r="K296" s="204"/>
      <c r="M296" s="78"/>
    </row>
    <row r="297" spans="1:13" s="77" customFormat="1" ht="36.75" customHeight="1" x14ac:dyDescent="0.25">
      <c r="A297" s="335" t="s">
        <v>243</v>
      </c>
      <c r="B297" s="338">
        <f>+C297</f>
        <v>49337.05</v>
      </c>
      <c r="C297" s="341">
        <v>49337.05</v>
      </c>
      <c r="D297" s="344">
        <v>1</v>
      </c>
      <c r="E297" s="347" t="s">
        <v>260</v>
      </c>
      <c r="F297" s="202" t="s">
        <v>5</v>
      </c>
      <c r="G297" s="71" t="s">
        <v>378</v>
      </c>
      <c r="H297" s="72" t="s">
        <v>6</v>
      </c>
      <c r="I297" s="97" t="s">
        <v>158</v>
      </c>
      <c r="J297" s="72" t="s">
        <v>175</v>
      </c>
      <c r="K297" s="203" t="s">
        <v>158</v>
      </c>
      <c r="M297" s="78"/>
    </row>
    <row r="298" spans="1:13" s="77" customFormat="1" x14ac:dyDescent="0.25">
      <c r="A298" s="336"/>
      <c r="B298" s="339"/>
      <c r="C298" s="342"/>
      <c r="D298" s="345"/>
      <c r="E298" s="348"/>
      <c r="F298" s="350" t="s">
        <v>7</v>
      </c>
      <c r="G298" s="325">
        <v>33884986</v>
      </c>
      <c r="H298" s="74" t="s">
        <v>8</v>
      </c>
      <c r="I298" s="75" t="s">
        <v>158</v>
      </c>
      <c r="J298" s="74" t="s">
        <v>174</v>
      </c>
      <c r="K298" s="204" t="s">
        <v>158</v>
      </c>
      <c r="M298" s="78"/>
    </row>
    <row r="299" spans="1:13" s="77" customFormat="1" ht="104.25" customHeight="1" x14ac:dyDescent="0.25">
      <c r="A299" s="336"/>
      <c r="B299" s="339"/>
      <c r="C299" s="342"/>
      <c r="D299" s="345"/>
      <c r="E299" s="348"/>
      <c r="F299" s="351"/>
      <c r="G299" s="326"/>
      <c r="H299" s="205" t="s">
        <v>9</v>
      </c>
      <c r="I299" s="206" t="s">
        <v>158</v>
      </c>
      <c r="J299" s="207" t="s">
        <v>10</v>
      </c>
      <c r="K299" s="208" t="s">
        <v>377</v>
      </c>
      <c r="M299" s="78"/>
    </row>
    <row r="300" spans="1:13" s="77" customFormat="1" x14ac:dyDescent="0.25">
      <c r="A300" s="336"/>
      <c r="B300" s="339"/>
      <c r="C300" s="342"/>
      <c r="D300" s="345"/>
      <c r="E300" s="348"/>
      <c r="F300" s="351"/>
      <c r="G300" s="326"/>
      <c r="H300" s="74" t="s">
        <v>11</v>
      </c>
      <c r="I300" s="75" t="s">
        <v>158</v>
      </c>
      <c r="J300" s="74" t="s">
        <v>170</v>
      </c>
      <c r="K300" s="85" t="s">
        <v>158</v>
      </c>
      <c r="M300" s="78"/>
    </row>
    <row r="301" spans="1:13" s="77" customFormat="1" ht="15.75" thickBot="1" x14ac:dyDescent="0.3">
      <c r="A301" s="337"/>
      <c r="B301" s="340"/>
      <c r="C301" s="343"/>
      <c r="D301" s="346"/>
      <c r="E301" s="349"/>
      <c r="F301" s="352"/>
      <c r="G301" s="327"/>
      <c r="H301" s="74" t="s">
        <v>12</v>
      </c>
      <c r="I301" s="204" t="s">
        <v>158</v>
      </c>
      <c r="J301" s="74"/>
      <c r="K301" s="204"/>
      <c r="M301" s="78"/>
    </row>
    <row r="302" spans="1:13" s="77" customFormat="1" ht="36.75" customHeight="1" x14ac:dyDescent="0.25">
      <c r="A302" s="335" t="s">
        <v>243</v>
      </c>
      <c r="B302" s="338">
        <f>+C302</f>
        <v>18120</v>
      </c>
      <c r="C302" s="341">
        <v>18120</v>
      </c>
      <c r="D302" s="344">
        <v>1</v>
      </c>
      <c r="E302" s="347" t="s">
        <v>380</v>
      </c>
      <c r="F302" s="202" t="s">
        <v>5</v>
      </c>
      <c r="G302" s="71" t="s">
        <v>347</v>
      </c>
      <c r="H302" s="72" t="s">
        <v>6</v>
      </c>
      <c r="I302" s="97" t="s">
        <v>158</v>
      </c>
      <c r="J302" s="72" t="s">
        <v>175</v>
      </c>
      <c r="K302" s="203" t="s">
        <v>158</v>
      </c>
      <c r="M302" s="78"/>
    </row>
    <row r="303" spans="1:13" s="77" customFormat="1" x14ac:dyDescent="0.25">
      <c r="A303" s="336"/>
      <c r="B303" s="339"/>
      <c r="C303" s="342"/>
      <c r="D303" s="345"/>
      <c r="E303" s="348"/>
      <c r="F303" s="350" t="s">
        <v>7</v>
      </c>
      <c r="G303" s="325">
        <v>36752274</v>
      </c>
      <c r="H303" s="74" t="s">
        <v>8</v>
      </c>
      <c r="I303" s="75" t="s">
        <v>158</v>
      </c>
      <c r="J303" s="74" t="s">
        <v>174</v>
      </c>
      <c r="K303" s="204" t="s">
        <v>158</v>
      </c>
      <c r="M303" s="78"/>
    </row>
    <row r="304" spans="1:13" s="77" customFormat="1" ht="216" customHeight="1" x14ac:dyDescent="0.25">
      <c r="A304" s="336"/>
      <c r="B304" s="339"/>
      <c r="C304" s="342"/>
      <c r="D304" s="345"/>
      <c r="E304" s="348"/>
      <c r="F304" s="351"/>
      <c r="G304" s="326"/>
      <c r="H304" s="205" t="s">
        <v>9</v>
      </c>
      <c r="I304" s="206" t="s">
        <v>158</v>
      </c>
      <c r="J304" s="207" t="s">
        <v>10</v>
      </c>
      <c r="K304" s="208" t="s">
        <v>379</v>
      </c>
      <c r="M304" s="78"/>
    </row>
    <row r="305" spans="1:13" s="77" customFormat="1" x14ac:dyDescent="0.25">
      <c r="A305" s="336"/>
      <c r="B305" s="339"/>
      <c r="C305" s="342"/>
      <c r="D305" s="345"/>
      <c r="E305" s="348"/>
      <c r="F305" s="351"/>
      <c r="G305" s="326"/>
      <c r="H305" s="74" t="s">
        <v>11</v>
      </c>
      <c r="I305" s="75" t="s">
        <v>158</v>
      </c>
      <c r="J305" s="74" t="s">
        <v>170</v>
      </c>
      <c r="K305" s="85" t="s">
        <v>158</v>
      </c>
      <c r="M305" s="78"/>
    </row>
    <row r="306" spans="1:13" s="77" customFormat="1" ht="15.75" thickBot="1" x14ac:dyDescent="0.3">
      <c r="A306" s="337"/>
      <c r="B306" s="340"/>
      <c r="C306" s="343"/>
      <c r="D306" s="346"/>
      <c r="E306" s="349"/>
      <c r="F306" s="352"/>
      <c r="G306" s="327"/>
      <c r="H306" s="74" t="s">
        <v>12</v>
      </c>
      <c r="I306" s="204" t="s">
        <v>158</v>
      </c>
      <c r="J306" s="74"/>
      <c r="K306" s="204"/>
      <c r="M306" s="78"/>
    </row>
    <row r="307" spans="1:13" s="77" customFormat="1" ht="36.75" customHeight="1" x14ac:dyDescent="0.25">
      <c r="A307" s="335" t="s">
        <v>243</v>
      </c>
      <c r="B307" s="338">
        <f>+C307</f>
        <v>767.25</v>
      </c>
      <c r="C307" s="341">
        <v>767.25</v>
      </c>
      <c r="D307" s="344">
        <v>1</v>
      </c>
      <c r="E307" s="347" t="s">
        <v>383</v>
      </c>
      <c r="F307" s="202" t="s">
        <v>5</v>
      </c>
      <c r="G307" s="71" t="s">
        <v>382</v>
      </c>
      <c r="H307" s="72" t="s">
        <v>6</v>
      </c>
      <c r="I307" s="97" t="s">
        <v>158</v>
      </c>
      <c r="J307" s="72" t="s">
        <v>175</v>
      </c>
      <c r="K307" s="203" t="s">
        <v>158</v>
      </c>
      <c r="M307" s="78"/>
    </row>
    <row r="308" spans="1:13" s="77" customFormat="1" x14ac:dyDescent="0.25">
      <c r="A308" s="336"/>
      <c r="B308" s="339"/>
      <c r="C308" s="342"/>
      <c r="D308" s="345"/>
      <c r="E308" s="348"/>
      <c r="F308" s="350" t="s">
        <v>7</v>
      </c>
      <c r="G308" s="325">
        <v>17413540</v>
      </c>
      <c r="H308" s="74" t="s">
        <v>8</v>
      </c>
      <c r="I308" s="75" t="s">
        <v>158</v>
      </c>
      <c r="J308" s="74" t="s">
        <v>174</v>
      </c>
      <c r="K308" s="204" t="s">
        <v>158</v>
      </c>
      <c r="M308" s="78"/>
    </row>
    <row r="309" spans="1:13" s="77" customFormat="1" ht="233.25" customHeight="1" x14ac:dyDescent="0.25">
      <c r="A309" s="336"/>
      <c r="B309" s="339"/>
      <c r="C309" s="342"/>
      <c r="D309" s="345"/>
      <c r="E309" s="348"/>
      <c r="F309" s="351"/>
      <c r="G309" s="326"/>
      <c r="H309" s="205" t="s">
        <v>9</v>
      </c>
      <c r="I309" s="206" t="s">
        <v>158</v>
      </c>
      <c r="J309" s="207" t="s">
        <v>10</v>
      </c>
      <c r="K309" s="208" t="s">
        <v>381</v>
      </c>
      <c r="M309" s="78"/>
    </row>
    <row r="310" spans="1:13" s="77" customFormat="1" x14ac:dyDescent="0.25">
      <c r="A310" s="336"/>
      <c r="B310" s="339"/>
      <c r="C310" s="342"/>
      <c r="D310" s="345"/>
      <c r="E310" s="348"/>
      <c r="F310" s="351"/>
      <c r="G310" s="326"/>
      <c r="H310" s="74" t="s">
        <v>11</v>
      </c>
      <c r="I310" s="75" t="s">
        <v>158</v>
      </c>
      <c r="J310" s="74" t="s">
        <v>170</v>
      </c>
      <c r="K310" s="85" t="s">
        <v>158</v>
      </c>
      <c r="M310" s="78"/>
    </row>
    <row r="311" spans="1:13" s="77" customFormat="1" ht="15.75" thickBot="1" x14ac:dyDescent="0.3">
      <c r="A311" s="337"/>
      <c r="B311" s="340"/>
      <c r="C311" s="343"/>
      <c r="D311" s="346"/>
      <c r="E311" s="349"/>
      <c r="F311" s="352"/>
      <c r="G311" s="327"/>
      <c r="H311" s="74" t="s">
        <v>12</v>
      </c>
      <c r="I311" s="204" t="s">
        <v>158</v>
      </c>
      <c r="J311" s="74"/>
      <c r="K311" s="204"/>
      <c r="M311" s="78"/>
    </row>
    <row r="312" spans="1:13" s="77" customFormat="1" ht="82.5" customHeight="1" x14ac:dyDescent="0.25">
      <c r="A312" s="353" t="s">
        <v>220</v>
      </c>
      <c r="B312" s="338">
        <f>+C312</f>
        <v>7367.29</v>
      </c>
      <c r="C312" s="341">
        <v>7367.29</v>
      </c>
      <c r="D312" s="344">
        <v>1</v>
      </c>
      <c r="E312" s="347" t="s">
        <v>172</v>
      </c>
      <c r="F312" s="202" t="s">
        <v>5</v>
      </c>
      <c r="G312" s="71" t="s">
        <v>171</v>
      </c>
      <c r="H312" s="72" t="s">
        <v>6</v>
      </c>
      <c r="I312" s="97" t="s">
        <v>158</v>
      </c>
      <c r="J312" s="72" t="s">
        <v>175</v>
      </c>
      <c r="K312" s="203" t="s">
        <v>158</v>
      </c>
    </row>
    <row r="313" spans="1:13" s="77" customFormat="1" x14ac:dyDescent="0.25">
      <c r="A313" s="354"/>
      <c r="B313" s="339"/>
      <c r="C313" s="342"/>
      <c r="D313" s="345"/>
      <c r="E313" s="348"/>
      <c r="F313" s="350" t="s">
        <v>7</v>
      </c>
      <c r="G313" s="325">
        <v>326445</v>
      </c>
      <c r="H313" s="74" t="s">
        <v>8</v>
      </c>
      <c r="I313" s="75" t="s">
        <v>158</v>
      </c>
      <c r="J313" s="74" t="s">
        <v>174</v>
      </c>
      <c r="K313" s="204" t="s">
        <v>158</v>
      </c>
    </row>
    <row r="314" spans="1:13" s="95" customFormat="1" ht="118.5" customHeight="1" x14ac:dyDescent="0.25">
      <c r="A314" s="354"/>
      <c r="B314" s="339"/>
      <c r="C314" s="342"/>
      <c r="D314" s="345"/>
      <c r="E314" s="348"/>
      <c r="F314" s="351"/>
      <c r="G314" s="326"/>
      <c r="H314" s="205" t="s">
        <v>9</v>
      </c>
      <c r="I314" s="206" t="s">
        <v>158</v>
      </c>
      <c r="J314" s="207" t="s">
        <v>10</v>
      </c>
      <c r="K314" s="208" t="s">
        <v>384</v>
      </c>
    </row>
    <row r="315" spans="1:13" s="77" customFormat="1" ht="29.25" customHeight="1" x14ac:dyDescent="0.25">
      <c r="A315" s="354"/>
      <c r="B315" s="339"/>
      <c r="C315" s="342"/>
      <c r="D315" s="345"/>
      <c r="E315" s="348"/>
      <c r="F315" s="351"/>
      <c r="G315" s="326"/>
      <c r="H315" s="74" t="s">
        <v>11</v>
      </c>
      <c r="I315" s="75" t="s">
        <v>158</v>
      </c>
      <c r="J315" s="74" t="s">
        <v>170</v>
      </c>
      <c r="K315" s="85" t="s">
        <v>158</v>
      </c>
      <c r="M315" s="78"/>
    </row>
    <row r="316" spans="1:13" s="89" customFormat="1" ht="15.75" thickBot="1" x14ac:dyDescent="0.3">
      <c r="A316" s="363"/>
      <c r="B316" s="340"/>
      <c r="C316" s="343"/>
      <c r="D316" s="346"/>
      <c r="E316" s="349"/>
      <c r="F316" s="352"/>
      <c r="G316" s="327"/>
      <c r="H316" s="74" t="s">
        <v>12</v>
      </c>
      <c r="I316" s="204" t="s">
        <v>158</v>
      </c>
      <c r="J316" s="74"/>
      <c r="K316" s="204"/>
      <c r="M316" s="91"/>
    </row>
    <row r="317" spans="1:13" s="77" customFormat="1" ht="82.5" customHeight="1" x14ac:dyDescent="0.25">
      <c r="A317" s="353" t="s">
        <v>220</v>
      </c>
      <c r="B317" s="338">
        <f>+C317</f>
        <v>614.80999999999995</v>
      </c>
      <c r="C317" s="341">
        <v>614.80999999999995</v>
      </c>
      <c r="D317" s="344">
        <v>1</v>
      </c>
      <c r="E317" s="347" t="s">
        <v>172</v>
      </c>
      <c r="F317" s="202" t="s">
        <v>5</v>
      </c>
      <c r="G317" s="71" t="s">
        <v>171</v>
      </c>
      <c r="H317" s="72" t="s">
        <v>6</v>
      </c>
      <c r="I317" s="97" t="s">
        <v>158</v>
      </c>
      <c r="J317" s="72" t="s">
        <v>175</v>
      </c>
      <c r="K317" s="203" t="s">
        <v>158</v>
      </c>
    </row>
    <row r="318" spans="1:13" s="77" customFormat="1" x14ac:dyDescent="0.25">
      <c r="A318" s="354"/>
      <c r="B318" s="339"/>
      <c r="C318" s="342"/>
      <c r="D318" s="345"/>
      <c r="E318" s="348"/>
      <c r="F318" s="350" t="s">
        <v>7</v>
      </c>
      <c r="G318" s="325">
        <v>326445</v>
      </c>
      <c r="H318" s="74" t="s">
        <v>8</v>
      </c>
      <c r="I318" s="75" t="s">
        <v>158</v>
      </c>
      <c r="J318" s="74" t="s">
        <v>174</v>
      </c>
      <c r="K318" s="204" t="s">
        <v>158</v>
      </c>
    </row>
    <row r="319" spans="1:13" s="95" customFormat="1" ht="147.75" customHeight="1" x14ac:dyDescent="0.25">
      <c r="A319" s="354"/>
      <c r="B319" s="339"/>
      <c r="C319" s="342"/>
      <c r="D319" s="345"/>
      <c r="E319" s="348"/>
      <c r="F319" s="351"/>
      <c r="G319" s="326"/>
      <c r="H319" s="205" t="s">
        <v>9</v>
      </c>
      <c r="I319" s="206" t="s">
        <v>158</v>
      </c>
      <c r="J319" s="207" t="s">
        <v>10</v>
      </c>
      <c r="K319" s="208" t="s">
        <v>385</v>
      </c>
    </row>
    <row r="320" spans="1:13" s="77" customFormat="1" ht="29.25" customHeight="1" x14ac:dyDescent="0.25">
      <c r="A320" s="354"/>
      <c r="B320" s="339"/>
      <c r="C320" s="342"/>
      <c r="D320" s="345"/>
      <c r="E320" s="348"/>
      <c r="F320" s="351"/>
      <c r="G320" s="326"/>
      <c r="H320" s="74" t="s">
        <v>11</v>
      </c>
      <c r="I320" s="75" t="s">
        <v>158</v>
      </c>
      <c r="J320" s="74" t="s">
        <v>170</v>
      </c>
      <c r="K320" s="85" t="s">
        <v>158</v>
      </c>
      <c r="M320" s="78"/>
    </row>
    <row r="321" spans="1:13" s="89" customFormat="1" ht="15.75" thickBot="1" x14ac:dyDescent="0.3">
      <c r="A321" s="363"/>
      <c r="B321" s="340"/>
      <c r="C321" s="343"/>
      <c r="D321" s="346"/>
      <c r="E321" s="349"/>
      <c r="F321" s="352"/>
      <c r="G321" s="327"/>
      <c r="H321" s="74" t="s">
        <v>12</v>
      </c>
      <c r="I321" s="204" t="s">
        <v>158</v>
      </c>
      <c r="J321" s="74"/>
      <c r="K321" s="204"/>
      <c r="M321" s="91"/>
    </row>
    <row r="322" spans="1:13" s="77" customFormat="1" ht="82.5" customHeight="1" x14ac:dyDescent="0.25">
      <c r="A322" s="353" t="s">
        <v>220</v>
      </c>
      <c r="B322" s="338">
        <f>+C322</f>
        <v>150</v>
      </c>
      <c r="C322" s="341">
        <v>150</v>
      </c>
      <c r="D322" s="344">
        <v>1</v>
      </c>
      <c r="E322" s="347" t="s">
        <v>197</v>
      </c>
      <c r="F322" s="202" t="s">
        <v>5</v>
      </c>
      <c r="G322" s="71" t="s">
        <v>221</v>
      </c>
      <c r="H322" s="72" t="s">
        <v>6</v>
      </c>
      <c r="I322" s="97" t="s">
        <v>158</v>
      </c>
      <c r="J322" s="72" t="s">
        <v>175</v>
      </c>
      <c r="K322" s="203" t="s">
        <v>158</v>
      </c>
    </row>
    <row r="323" spans="1:13" s="77" customFormat="1" x14ac:dyDescent="0.25">
      <c r="A323" s="354"/>
      <c r="B323" s="339"/>
      <c r="C323" s="342"/>
      <c r="D323" s="345"/>
      <c r="E323" s="348"/>
      <c r="F323" s="350" t="s">
        <v>7</v>
      </c>
      <c r="G323" s="325">
        <v>2529416</v>
      </c>
      <c r="H323" s="74" t="s">
        <v>8</v>
      </c>
      <c r="I323" s="75" t="s">
        <v>158</v>
      </c>
      <c r="J323" s="74" t="s">
        <v>174</v>
      </c>
      <c r="K323" s="204" t="s">
        <v>158</v>
      </c>
    </row>
    <row r="324" spans="1:13" s="95" customFormat="1" ht="107.25" customHeight="1" x14ac:dyDescent="0.25">
      <c r="A324" s="354"/>
      <c r="B324" s="339"/>
      <c r="C324" s="342"/>
      <c r="D324" s="345"/>
      <c r="E324" s="348"/>
      <c r="F324" s="351"/>
      <c r="G324" s="326"/>
      <c r="H324" s="205" t="s">
        <v>9</v>
      </c>
      <c r="I324" s="206" t="s">
        <v>158</v>
      </c>
      <c r="J324" s="207" t="s">
        <v>10</v>
      </c>
      <c r="K324" s="208" t="s">
        <v>386</v>
      </c>
    </row>
    <row r="325" spans="1:13" s="77" customFormat="1" ht="29.25" customHeight="1" x14ac:dyDescent="0.25">
      <c r="A325" s="354"/>
      <c r="B325" s="339"/>
      <c r="C325" s="342"/>
      <c r="D325" s="345"/>
      <c r="E325" s="348"/>
      <c r="F325" s="351"/>
      <c r="G325" s="326"/>
      <c r="H325" s="74" t="s">
        <v>11</v>
      </c>
      <c r="I325" s="75" t="s">
        <v>158</v>
      </c>
      <c r="J325" s="74" t="s">
        <v>170</v>
      </c>
      <c r="K325" s="85" t="s">
        <v>158</v>
      </c>
      <c r="M325" s="78"/>
    </row>
    <row r="326" spans="1:13" s="89" customFormat="1" ht="15.75" thickBot="1" x14ac:dyDescent="0.3">
      <c r="A326" s="363"/>
      <c r="B326" s="340"/>
      <c r="C326" s="343"/>
      <c r="D326" s="346"/>
      <c r="E326" s="349"/>
      <c r="F326" s="352"/>
      <c r="G326" s="327"/>
      <c r="H326" s="74" t="s">
        <v>12</v>
      </c>
      <c r="I326" s="204" t="s">
        <v>158</v>
      </c>
      <c r="J326" s="74"/>
      <c r="K326" s="204"/>
      <c r="M326" s="91"/>
    </row>
    <row r="327" spans="1:13" s="77" customFormat="1" ht="82.5" customHeight="1" x14ac:dyDescent="0.25">
      <c r="A327" s="353" t="s">
        <v>220</v>
      </c>
      <c r="B327" s="338">
        <f>+C327</f>
        <v>2499.4699999999998</v>
      </c>
      <c r="C327" s="341">
        <v>2499.4699999999998</v>
      </c>
      <c r="D327" s="344">
        <v>1</v>
      </c>
      <c r="E327" s="347" t="s">
        <v>168</v>
      </c>
      <c r="F327" s="202" t="s">
        <v>5</v>
      </c>
      <c r="G327" s="71" t="s">
        <v>173</v>
      </c>
      <c r="H327" s="72" t="s">
        <v>6</v>
      </c>
      <c r="I327" s="97" t="s">
        <v>158</v>
      </c>
      <c r="J327" s="72" t="s">
        <v>175</v>
      </c>
      <c r="K327" s="203" t="s">
        <v>158</v>
      </c>
    </row>
    <row r="328" spans="1:13" s="77" customFormat="1" x14ac:dyDescent="0.25">
      <c r="A328" s="354"/>
      <c r="B328" s="339"/>
      <c r="C328" s="342"/>
      <c r="D328" s="345"/>
      <c r="E328" s="348"/>
      <c r="F328" s="350" t="s">
        <v>7</v>
      </c>
      <c r="G328" s="325">
        <v>9929290</v>
      </c>
      <c r="H328" s="74" t="s">
        <v>8</v>
      </c>
      <c r="I328" s="75" t="s">
        <v>158</v>
      </c>
      <c r="J328" s="74" t="s">
        <v>174</v>
      </c>
      <c r="K328" s="204" t="s">
        <v>158</v>
      </c>
    </row>
    <row r="329" spans="1:13" s="95" customFormat="1" ht="138.75" customHeight="1" x14ac:dyDescent="0.25">
      <c r="A329" s="354"/>
      <c r="B329" s="339"/>
      <c r="C329" s="342"/>
      <c r="D329" s="345"/>
      <c r="E329" s="348"/>
      <c r="F329" s="351"/>
      <c r="G329" s="326"/>
      <c r="H329" s="205" t="s">
        <v>9</v>
      </c>
      <c r="I329" s="206" t="s">
        <v>158</v>
      </c>
      <c r="J329" s="207" t="s">
        <v>10</v>
      </c>
      <c r="K329" s="208" t="s">
        <v>387</v>
      </c>
    </row>
    <row r="330" spans="1:13" s="77" customFormat="1" ht="29.25" customHeight="1" x14ac:dyDescent="0.25">
      <c r="A330" s="354"/>
      <c r="B330" s="339"/>
      <c r="C330" s="342"/>
      <c r="D330" s="345"/>
      <c r="E330" s="348"/>
      <c r="F330" s="351"/>
      <c r="G330" s="326"/>
      <c r="H330" s="74" t="s">
        <v>11</v>
      </c>
      <c r="I330" s="75" t="s">
        <v>158</v>
      </c>
      <c r="J330" s="74" t="s">
        <v>170</v>
      </c>
      <c r="K330" s="85" t="s">
        <v>158</v>
      </c>
      <c r="M330" s="78"/>
    </row>
    <row r="331" spans="1:13" s="89" customFormat="1" ht="15.75" thickBot="1" x14ac:dyDescent="0.3">
      <c r="A331" s="363"/>
      <c r="B331" s="340"/>
      <c r="C331" s="343"/>
      <c r="D331" s="346"/>
      <c r="E331" s="349"/>
      <c r="F331" s="352"/>
      <c r="G331" s="327"/>
      <c r="H331" s="74" t="s">
        <v>12</v>
      </c>
      <c r="I331" s="204" t="s">
        <v>158</v>
      </c>
      <c r="J331" s="74"/>
      <c r="K331" s="204"/>
      <c r="M331" s="91"/>
    </row>
    <row r="332" spans="1:13" s="77" customFormat="1" ht="82.5" customHeight="1" x14ac:dyDescent="0.25">
      <c r="A332" s="353" t="s">
        <v>220</v>
      </c>
      <c r="B332" s="338">
        <f>+C332</f>
        <v>190.14</v>
      </c>
      <c r="C332" s="341">
        <v>190.14</v>
      </c>
      <c r="D332" s="344">
        <v>1</v>
      </c>
      <c r="E332" s="347" t="s">
        <v>168</v>
      </c>
      <c r="F332" s="202" t="s">
        <v>5</v>
      </c>
      <c r="G332" s="71" t="s">
        <v>173</v>
      </c>
      <c r="H332" s="72" t="s">
        <v>6</v>
      </c>
      <c r="I332" s="97" t="s">
        <v>158</v>
      </c>
      <c r="J332" s="72" t="s">
        <v>175</v>
      </c>
      <c r="K332" s="203" t="s">
        <v>158</v>
      </c>
    </row>
    <row r="333" spans="1:13" s="77" customFormat="1" x14ac:dyDescent="0.25">
      <c r="A333" s="354"/>
      <c r="B333" s="339"/>
      <c r="C333" s="342"/>
      <c r="D333" s="345"/>
      <c r="E333" s="348"/>
      <c r="F333" s="350" t="s">
        <v>7</v>
      </c>
      <c r="G333" s="325">
        <v>9929290</v>
      </c>
      <c r="H333" s="74" t="s">
        <v>8</v>
      </c>
      <c r="I333" s="75" t="s">
        <v>158</v>
      </c>
      <c r="J333" s="74" t="s">
        <v>174</v>
      </c>
      <c r="K333" s="204" t="s">
        <v>158</v>
      </c>
    </row>
    <row r="334" spans="1:13" s="95" customFormat="1" ht="149.25" customHeight="1" x14ac:dyDescent="0.25">
      <c r="A334" s="354"/>
      <c r="B334" s="339"/>
      <c r="C334" s="342"/>
      <c r="D334" s="345"/>
      <c r="E334" s="348"/>
      <c r="F334" s="351"/>
      <c r="G334" s="326"/>
      <c r="H334" s="205" t="s">
        <v>9</v>
      </c>
      <c r="I334" s="206" t="s">
        <v>158</v>
      </c>
      <c r="J334" s="207" t="s">
        <v>10</v>
      </c>
      <c r="K334" s="208" t="s">
        <v>388</v>
      </c>
    </row>
    <row r="335" spans="1:13" s="77" customFormat="1" ht="29.25" customHeight="1" x14ac:dyDescent="0.25">
      <c r="A335" s="354"/>
      <c r="B335" s="339"/>
      <c r="C335" s="342"/>
      <c r="D335" s="345"/>
      <c r="E335" s="348"/>
      <c r="F335" s="351"/>
      <c r="G335" s="326"/>
      <c r="H335" s="74" t="s">
        <v>11</v>
      </c>
      <c r="I335" s="75" t="s">
        <v>158</v>
      </c>
      <c r="J335" s="74" t="s">
        <v>170</v>
      </c>
      <c r="K335" s="85" t="s">
        <v>158</v>
      </c>
      <c r="M335" s="78"/>
    </row>
    <row r="336" spans="1:13" s="89" customFormat="1" ht="15.75" thickBot="1" x14ac:dyDescent="0.3">
      <c r="A336" s="363"/>
      <c r="B336" s="340"/>
      <c r="C336" s="343"/>
      <c r="D336" s="346"/>
      <c r="E336" s="349"/>
      <c r="F336" s="352"/>
      <c r="G336" s="327"/>
      <c r="H336" s="74" t="s">
        <v>12</v>
      </c>
      <c r="I336" s="204" t="s">
        <v>158</v>
      </c>
      <c r="J336" s="74"/>
      <c r="K336" s="204"/>
      <c r="M336" s="91"/>
    </row>
    <row r="337" spans="1:13" s="77" customFormat="1" ht="82.5" customHeight="1" x14ac:dyDescent="0.25">
      <c r="A337" s="353" t="s">
        <v>220</v>
      </c>
      <c r="B337" s="338">
        <f>+C337</f>
        <v>159</v>
      </c>
      <c r="C337" s="341">
        <v>159</v>
      </c>
      <c r="D337" s="344">
        <v>1</v>
      </c>
      <c r="E337" s="347" t="s">
        <v>168</v>
      </c>
      <c r="F337" s="202" t="s">
        <v>5</v>
      </c>
      <c r="G337" s="71" t="s">
        <v>173</v>
      </c>
      <c r="H337" s="72" t="s">
        <v>6</v>
      </c>
      <c r="I337" s="97" t="s">
        <v>158</v>
      </c>
      <c r="J337" s="72" t="s">
        <v>175</v>
      </c>
      <c r="K337" s="203" t="s">
        <v>158</v>
      </c>
    </row>
    <row r="338" spans="1:13" s="77" customFormat="1" x14ac:dyDescent="0.25">
      <c r="A338" s="354"/>
      <c r="B338" s="339"/>
      <c r="C338" s="342"/>
      <c r="D338" s="345"/>
      <c r="E338" s="348"/>
      <c r="F338" s="350" t="s">
        <v>7</v>
      </c>
      <c r="G338" s="325">
        <v>9929290</v>
      </c>
      <c r="H338" s="74" t="s">
        <v>8</v>
      </c>
      <c r="I338" s="75" t="s">
        <v>158</v>
      </c>
      <c r="J338" s="74" t="s">
        <v>174</v>
      </c>
      <c r="K338" s="204" t="s">
        <v>158</v>
      </c>
    </row>
    <row r="339" spans="1:13" s="95" customFormat="1" ht="160.5" customHeight="1" x14ac:dyDescent="0.25">
      <c r="A339" s="354"/>
      <c r="B339" s="339"/>
      <c r="C339" s="342"/>
      <c r="D339" s="345"/>
      <c r="E339" s="348"/>
      <c r="F339" s="351"/>
      <c r="G339" s="326"/>
      <c r="H339" s="205" t="s">
        <v>9</v>
      </c>
      <c r="I339" s="206" t="s">
        <v>158</v>
      </c>
      <c r="J339" s="207" t="s">
        <v>10</v>
      </c>
      <c r="K339" s="208" t="s">
        <v>389</v>
      </c>
    </row>
    <row r="340" spans="1:13" s="77" customFormat="1" ht="29.25" customHeight="1" x14ac:dyDescent="0.25">
      <c r="A340" s="354"/>
      <c r="B340" s="339"/>
      <c r="C340" s="342"/>
      <c r="D340" s="345"/>
      <c r="E340" s="348"/>
      <c r="F340" s="351"/>
      <c r="G340" s="326"/>
      <c r="H340" s="74" t="s">
        <v>11</v>
      </c>
      <c r="I340" s="75" t="s">
        <v>158</v>
      </c>
      <c r="J340" s="74" t="s">
        <v>170</v>
      </c>
      <c r="K340" s="85" t="s">
        <v>158</v>
      </c>
      <c r="M340" s="78"/>
    </row>
    <row r="341" spans="1:13" s="89" customFormat="1" x14ac:dyDescent="0.25">
      <c r="A341" s="363"/>
      <c r="B341" s="340"/>
      <c r="C341" s="343"/>
      <c r="D341" s="346"/>
      <c r="E341" s="349"/>
      <c r="F341" s="352"/>
      <c r="G341" s="334"/>
      <c r="H341" s="74" t="s">
        <v>12</v>
      </c>
      <c r="I341" s="204" t="s">
        <v>158</v>
      </c>
      <c r="J341" s="74"/>
      <c r="K341" s="204"/>
      <c r="M341" s="91"/>
    </row>
    <row r="342" spans="1:13" ht="42.75" customHeight="1" thickBot="1" x14ac:dyDescent="0.3">
      <c r="A342" s="124" t="s">
        <v>176</v>
      </c>
      <c r="B342" s="123">
        <f>+SUM(B12:B341)</f>
        <v>2110585.8000000003</v>
      </c>
      <c r="C342" s="123"/>
      <c r="D342" s="98"/>
      <c r="E342" s="98"/>
      <c r="F342" s="98"/>
      <c r="G342" s="98"/>
      <c r="H342" s="98"/>
      <c r="I342" s="98"/>
      <c r="J342" s="98"/>
      <c r="K342" s="98"/>
      <c r="L342" s="96"/>
    </row>
    <row r="343" spans="1:13" x14ac:dyDescent="0.25">
      <c r="A343" s="86"/>
      <c r="B343" s="78"/>
      <c r="C343" s="125"/>
      <c r="D343" s="77"/>
      <c r="E343" s="77"/>
      <c r="F343" s="78"/>
      <c r="G343" s="77"/>
      <c r="H343" s="77"/>
      <c r="I343" s="77"/>
      <c r="J343" s="77"/>
      <c r="K343" s="87"/>
    </row>
    <row r="344" spans="1:13" ht="23.25" x14ac:dyDescent="0.35">
      <c r="A344" s="86"/>
      <c r="B344" s="241">
        <f>+[1]Sheet1!$AL$308</f>
        <v>589263.26</v>
      </c>
      <c r="C344" s="77"/>
      <c r="D344" s="77"/>
      <c r="E344" s="77"/>
      <c r="F344" s="127"/>
      <c r="G344" s="77"/>
      <c r="H344" s="77"/>
      <c r="I344" s="77"/>
      <c r="J344" s="77"/>
      <c r="K344" s="87"/>
    </row>
    <row r="345" spans="1:13" ht="23.25" x14ac:dyDescent="0.35">
      <c r="A345" s="86"/>
      <c r="B345" s="126"/>
      <c r="C345" s="77"/>
      <c r="D345" s="77"/>
      <c r="E345" s="77"/>
      <c r="F345" s="127"/>
      <c r="G345" s="77"/>
      <c r="H345" s="77"/>
      <c r="I345" s="77"/>
      <c r="J345" s="77"/>
      <c r="K345" s="87"/>
    </row>
    <row r="346" spans="1:13" s="177" customFormat="1" ht="21" x14ac:dyDescent="0.35">
      <c r="A346" s="176" t="s">
        <v>71</v>
      </c>
      <c r="B346" s="181" t="s">
        <v>212</v>
      </c>
      <c r="C346" s="182"/>
      <c r="D346" s="182"/>
      <c r="E346" s="182"/>
      <c r="F346" s="182"/>
      <c r="G346" s="362" t="s">
        <v>257</v>
      </c>
      <c r="H346" s="362"/>
      <c r="I346" s="362"/>
      <c r="J346" s="181"/>
      <c r="K346" s="178"/>
    </row>
    <row r="347" spans="1:13" s="177" customFormat="1" ht="21" x14ac:dyDescent="0.35">
      <c r="A347" s="179"/>
      <c r="B347" s="181" t="s">
        <v>199</v>
      </c>
      <c r="C347" s="182"/>
      <c r="D347" s="182"/>
      <c r="E347" s="182"/>
      <c r="F347" s="182"/>
      <c r="G347" s="362"/>
      <c r="H347" s="362"/>
      <c r="I347" s="362"/>
      <c r="J347" s="362"/>
      <c r="K347" s="178"/>
    </row>
    <row r="348" spans="1:13" s="180" customFormat="1" ht="21" x14ac:dyDescent="0.35">
      <c r="A348" s="183"/>
      <c r="B348" s="184"/>
      <c r="C348" s="185"/>
      <c r="D348" s="185"/>
      <c r="E348" s="185"/>
      <c r="F348" s="185"/>
      <c r="G348" s="185"/>
      <c r="H348" s="184"/>
      <c r="I348" s="184"/>
      <c r="J348" s="184"/>
      <c r="K348" s="186"/>
    </row>
  </sheetData>
  <mergeCells count="477">
    <mergeCell ref="A8:K8"/>
    <mergeCell ref="B12:B16"/>
    <mergeCell ref="C12:C16"/>
    <mergeCell ref="D12:D16"/>
    <mergeCell ref="E12:E16"/>
    <mergeCell ref="E67:E71"/>
    <mergeCell ref="F68:F71"/>
    <mergeCell ref="A72:A76"/>
    <mergeCell ref="B72:B76"/>
    <mergeCell ref="C72:C76"/>
    <mergeCell ref="A1:K1"/>
    <mergeCell ref="A2:K2"/>
    <mergeCell ref="A3:F3"/>
    <mergeCell ref="G3:K3"/>
    <mergeCell ref="A4:K4"/>
    <mergeCell ref="A7:K7"/>
    <mergeCell ref="A17:A21"/>
    <mergeCell ref="B17:B21"/>
    <mergeCell ref="C17:C21"/>
    <mergeCell ref="D17:D21"/>
    <mergeCell ref="E17:E21"/>
    <mergeCell ref="F18:F21"/>
    <mergeCell ref="G18:G21"/>
    <mergeCell ref="A10:K10"/>
    <mergeCell ref="F11:G11"/>
    <mergeCell ref="H11:I11"/>
    <mergeCell ref="J11:K11"/>
    <mergeCell ref="A5:K5"/>
    <mergeCell ref="A6:K6"/>
    <mergeCell ref="A32:A36"/>
    <mergeCell ref="B32:B36"/>
    <mergeCell ref="C32:C36"/>
    <mergeCell ref="D32:D36"/>
    <mergeCell ref="E32:E36"/>
    <mergeCell ref="F33:F36"/>
    <mergeCell ref="A312:A316"/>
    <mergeCell ref="B312:B316"/>
    <mergeCell ref="C312:C316"/>
    <mergeCell ref="D312:D316"/>
    <mergeCell ref="E312:E316"/>
    <mergeCell ref="F313:F316"/>
    <mergeCell ref="E62:E66"/>
    <mergeCell ref="E142:E146"/>
    <mergeCell ref="F143:F146"/>
    <mergeCell ref="A142:A146"/>
    <mergeCell ref="B142:B146"/>
    <mergeCell ref="C142:C146"/>
    <mergeCell ref="D142:D146"/>
    <mergeCell ref="D77:D81"/>
    <mergeCell ref="A67:A71"/>
    <mergeCell ref="B67:B71"/>
    <mergeCell ref="C67:C71"/>
    <mergeCell ref="D67:D71"/>
    <mergeCell ref="A57:A61"/>
    <mergeCell ref="A62:A66"/>
    <mergeCell ref="B62:B66"/>
    <mergeCell ref="C62:C66"/>
    <mergeCell ref="D62:D66"/>
    <mergeCell ref="G59:G61"/>
    <mergeCell ref="F64:F66"/>
    <mergeCell ref="G64:G66"/>
    <mergeCell ref="E57:E61"/>
    <mergeCell ref="F59:F61"/>
    <mergeCell ref="B57:B61"/>
    <mergeCell ref="C57:C61"/>
    <mergeCell ref="D57:D61"/>
    <mergeCell ref="F323:F326"/>
    <mergeCell ref="A322:A326"/>
    <mergeCell ref="B322:B326"/>
    <mergeCell ref="C322:C326"/>
    <mergeCell ref="D322:D326"/>
    <mergeCell ref="E327:E331"/>
    <mergeCell ref="F328:F331"/>
    <mergeCell ref="A332:A336"/>
    <mergeCell ref="B332:B336"/>
    <mergeCell ref="G347:J347"/>
    <mergeCell ref="G346:I346"/>
    <mergeCell ref="A317:A321"/>
    <mergeCell ref="B317:B321"/>
    <mergeCell ref="C317:C321"/>
    <mergeCell ref="D317:D321"/>
    <mergeCell ref="E317:E321"/>
    <mergeCell ref="F318:F321"/>
    <mergeCell ref="G318:G321"/>
    <mergeCell ref="D327:D331"/>
    <mergeCell ref="A337:A341"/>
    <mergeCell ref="B337:B341"/>
    <mergeCell ref="C337:C341"/>
    <mergeCell ref="D337:D341"/>
    <mergeCell ref="E337:E341"/>
    <mergeCell ref="F338:F341"/>
    <mergeCell ref="A327:A331"/>
    <mergeCell ref="B327:B331"/>
    <mergeCell ref="C327:C331"/>
    <mergeCell ref="C332:C336"/>
    <mergeCell ref="D332:D336"/>
    <mergeCell ref="E332:E336"/>
    <mergeCell ref="F333:F336"/>
    <mergeCell ref="E322:E326"/>
    <mergeCell ref="D72:D76"/>
    <mergeCell ref="E72:E76"/>
    <mergeCell ref="F73:F76"/>
    <mergeCell ref="G73:G76"/>
    <mergeCell ref="E77:E81"/>
    <mergeCell ref="F78:F81"/>
    <mergeCell ref="G78:G81"/>
    <mergeCell ref="A87:A91"/>
    <mergeCell ref="B87:B91"/>
    <mergeCell ref="C87:C91"/>
    <mergeCell ref="D87:D91"/>
    <mergeCell ref="D102:D106"/>
    <mergeCell ref="E102:E106"/>
    <mergeCell ref="F103:F106"/>
    <mergeCell ref="G103:G106"/>
    <mergeCell ref="A107:A111"/>
    <mergeCell ref="A77:A81"/>
    <mergeCell ref="B77:B81"/>
    <mergeCell ref="C77:C81"/>
    <mergeCell ref="A82:A86"/>
    <mergeCell ref="B82:B86"/>
    <mergeCell ref="C82:C86"/>
    <mergeCell ref="D82:D86"/>
    <mergeCell ref="E82:E86"/>
    <mergeCell ref="F83:F86"/>
    <mergeCell ref="C107:C111"/>
    <mergeCell ref="D107:D111"/>
    <mergeCell ref="E107:E111"/>
    <mergeCell ref="F108:F111"/>
    <mergeCell ref="E147:E151"/>
    <mergeCell ref="F148:F151"/>
    <mergeCell ref="A182:A186"/>
    <mergeCell ref="B182:B186"/>
    <mergeCell ref="C182:C186"/>
    <mergeCell ref="D182:D186"/>
    <mergeCell ref="F183:F186"/>
    <mergeCell ref="A177:A181"/>
    <mergeCell ref="B177:B181"/>
    <mergeCell ref="C177:C181"/>
    <mergeCell ref="D177:D181"/>
    <mergeCell ref="A157:A161"/>
    <mergeCell ref="B157:B161"/>
    <mergeCell ref="C157:C161"/>
    <mergeCell ref="D157:D161"/>
    <mergeCell ref="E157:E161"/>
    <mergeCell ref="F158:F161"/>
    <mergeCell ref="A152:A156"/>
    <mergeCell ref="B152:B156"/>
    <mergeCell ref="C152:C156"/>
    <mergeCell ref="D152:D156"/>
    <mergeCell ref="E152:E156"/>
    <mergeCell ref="F153:F156"/>
    <mergeCell ref="F178:F181"/>
    <mergeCell ref="E177:E181"/>
    <mergeCell ref="A162:A166"/>
    <mergeCell ref="E87:E91"/>
    <mergeCell ref="F88:F91"/>
    <mergeCell ref="A92:A96"/>
    <mergeCell ref="B92:B96"/>
    <mergeCell ref="C92:C96"/>
    <mergeCell ref="D92:D96"/>
    <mergeCell ref="E92:E96"/>
    <mergeCell ref="F93:F96"/>
    <mergeCell ref="A97:A101"/>
    <mergeCell ref="B97:B101"/>
    <mergeCell ref="C97:C101"/>
    <mergeCell ref="D97:D101"/>
    <mergeCell ref="E97:E101"/>
    <mergeCell ref="F98:F101"/>
    <mergeCell ref="A102:A106"/>
    <mergeCell ref="B102:B106"/>
    <mergeCell ref="C102:C106"/>
    <mergeCell ref="A147:A151"/>
    <mergeCell ref="B147:B151"/>
    <mergeCell ref="C147:C151"/>
    <mergeCell ref="D147:D151"/>
    <mergeCell ref="B107:B111"/>
    <mergeCell ref="A112:A116"/>
    <mergeCell ref="B112:B116"/>
    <mergeCell ref="C112:C116"/>
    <mergeCell ref="D112:D116"/>
    <mergeCell ref="E112:E116"/>
    <mergeCell ref="F113:F116"/>
    <mergeCell ref="A117:A121"/>
    <mergeCell ref="B117:B121"/>
    <mergeCell ref="C117:C121"/>
    <mergeCell ref="D117:D121"/>
    <mergeCell ref="E117:E121"/>
    <mergeCell ref="F118:F121"/>
    <mergeCell ref="A122:A126"/>
    <mergeCell ref="B122:B126"/>
    <mergeCell ref="C122:C126"/>
    <mergeCell ref="D122:D126"/>
    <mergeCell ref="E122:E126"/>
    <mergeCell ref="F123:F126"/>
    <mergeCell ref="A137:A141"/>
    <mergeCell ref="B137:B141"/>
    <mergeCell ref="C137:C141"/>
    <mergeCell ref="D137:D141"/>
    <mergeCell ref="E137:E141"/>
    <mergeCell ref="F138:F141"/>
    <mergeCell ref="A127:A131"/>
    <mergeCell ref="B127:B131"/>
    <mergeCell ref="C127:C131"/>
    <mergeCell ref="D127:D131"/>
    <mergeCell ref="E127:E131"/>
    <mergeCell ref="F128:F131"/>
    <mergeCell ref="A132:A136"/>
    <mergeCell ref="B132:B136"/>
    <mergeCell ref="C132:C136"/>
    <mergeCell ref="D132:D136"/>
    <mergeCell ref="E132:E136"/>
    <mergeCell ref="F133:F136"/>
    <mergeCell ref="B162:B166"/>
    <mergeCell ref="C162:C166"/>
    <mergeCell ref="D162:D166"/>
    <mergeCell ref="E162:E166"/>
    <mergeCell ref="F163:F166"/>
    <mergeCell ref="A167:A171"/>
    <mergeCell ref="B167:B171"/>
    <mergeCell ref="C167:C171"/>
    <mergeCell ref="D167:D171"/>
    <mergeCell ref="E167:E171"/>
    <mergeCell ref="F168:F171"/>
    <mergeCell ref="D197:D201"/>
    <mergeCell ref="E197:E201"/>
    <mergeCell ref="F198:F201"/>
    <mergeCell ref="B192:B196"/>
    <mergeCell ref="C192:C196"/>
    <mergeCell ref="D192:D196"/>
    <mergeCell ref="E192:E196"/>
    <mergeCell ref="F193:F196"/>
    <mergeCell ref="A187:A191"/>
    <mergeCell ref="B187:B191"/>
    <mergeCell ref="C187:C191"/>
    <mergeCell ref="D187:D191"/>
    <mergeCell ref="A192:A196"/>
    <mergeCell ref="F13:F16"/>
    <mergeCell ref="A12:A16"/>
    <mergeCell ref="A27:A31"/>
    <mergeCell ref="B27:B31"/>
    <mergeCell ref="C27:C31"/>
    <mergeCell ref="D27:D31"/>
    <mergeCell ref="E27:E31"/>
    <mergeCell ref="F28:F31"/>
    <mergeCell ref="A22:A26"/>
    <mergeCell ref="B22:B26"/>
    <mergeCell ref="C22:C26"/>
    <mergeCell ref="D22:D26"/>
    <mergeCell ref="E22:E26"/>
    <mergeCell ref="F23:F26"/>
    <mergeCell ref="A37:A41"/>
    <mergeCell ref="B37:B41"/>
    <mergeCell ref="C37:C41"/>
    <mergeCell ref="D37:D41"/>
    <mergeCell ref="E37:E41"/>
    <mergeCell ref="F38:F41"/>
    <mergeCell ref="A42:A46"/>
    <mergeCell ref="B42:B46"/>
    <mergeCell ref="C42:C46"/>
    <mergeCell ref="D42:D46"/>
    <mergeCell ref="E42:E46"/>
    <mergeCell ref="F43:F46"/>
    <mergeCell ref="A47:A51"/>
    <mergeCell ref="B47:B51"/>
    <mergeCell ref="C47:C51"/>
    <mergeCell ref="D47:D51"/>
    <mergeCell ref="E47:E51"/>
    <mergeCell ref="F48:F51"/>
    <mergeCell ref="A52:A56"/>
    <mergeCell ref="B52:B56"/>
    <mergeCell ref="C52:C56"/>
    <mergeCell ref="D52:D56"/>
    <mergeCell ref="E52:E56"/>
    <mergeCell ref="F54:F56"/>
    <mergeCell ref="A207:A211"/>
    <mergeCell ref="B207:B211"/>
    <mergeCell ref="C207:C211"/>
    <mergeCell ref="D207:D211"/>
    <mergeCell ref="E207:E211"/>
    <mergeCell ref="F208:F211"/>
    <mergeCell ref="A172:A176"/>
    <mergeCell ref="B172:B176"/>
    <mergeCell ref="C172:C176"/>
    <mergeCell ref="D172:D176"/>
    <mergeCell ref="E172:E176"/>
    <mergeCell ref="F173:F176"/>
    <mergeCell ref="A202:A206"/>
    <mergeCell ref="B202:B206"/>
    <mergeCell ref="C202:C206"/>
    <mergeCell ref="D202:D206"/>
    <mergeCell ref="E202:E206"/>
    <mergeCell ref="F203:F206"/>
    <mergeCell ref="E187:E191"/>
    <mergeCell ref="F188:F191"/>
    <mergeCell ref="E182:E186"/>
    <mergeCell ref="A197:A201"/>
    <mergeCell ref="B197:B201"/>
    <mergeCell ref="C197:C201"/>
    <mergeCell ref="A212:A216"/>
    <mergeCell ref="B212:B216"/>
    <mergeCell ref="C212:C216"/>
    <mergeCell ref="D212:D216"/>
    <mergeCell ref="E212:E216"/>
    <mergeCell ref="F213:F216"/>
    <mergeCell ref="A217:A221"/>
    <mergeCell ref="B217:B221"/>
    <mergeCell ref="C217:C221"/>
    <mergeCell ref="D217:D221"/>
    <mergeCell ref="E217:E221"/>
    <mergeCell ref="F218:F221"/>
    <mergeCell ref="A222:A226"/>
    <mergeCell ref="B222:B226"/>
    <mergeCell ref="C222:C226"/>
    <mergeCell ref="D222:D226"/>
    <mergeCell ref="E222:E226"/>
    <mergeCell ref="F223:F226"/>
    <mergeCell ref="A227:A231"/>
    <mergeCell ref="B227:B231"/>
    <mergeCell ref="C227:C231"/>
    <mergeCell ref="D227:D231"/>
    <mergeCell ref="E227:E231"/>
    <mergeCell ref="F228:F231"/>
    <mergeCell ref="A232:A236"/>
    <mergeCell ref="B232:B236"/>
    <mergeCell ref="C232:C236"/>
    <mergeCell ref="D232:D236"/>
    <mergeCell ref="E232:E236"/>
    <mergeCell ref="F233:F236"/>
    <mergeCell ref="A237:A241"/>
    <mergeCell ref="B237:B241"/>
    <mergeCell ref="C237:C241"/>
    <mergeCell ref="D237:D241"/>
    <mergeCell ref="E237:E241"/>
    <mergeCell ref="F238:F241"/>
    <mergeCell ref="A242:A246"/>
    <mergeCell ref="B242:B246"/>
    <mergeCell ref="C242:C246"/>
    <mergeCell ref="D242:D246"/>
    <mergeCell ref="E242:E246"/>
    <mergeCell ref="F243:F246"/>
    <mergeCell ref="A247:A251"/>
    <mergeCell ref="B247:B251"/>
    <mergeCell ref="C247:C251"/>
    <mergeCell ref="D247:D251"/>
    <mergeCell ref="E247:E251"/>
    <mergeCell ref="F248:F251"/>
    <mergeCell ref="A252:A256"/>
    <mergeCell ref="B252:B256"/>
    <mergeCell ref="C252:C256"/>
    <mergeCell ref="D252:D256"/>
    <mergeCell ref="E252:E256"/>
    <mergeCell ref="F253:F256"/>
    <mergeCell ref="A257:A261"/>
    <mergeCell ref="B257:B261"/>
    <mergeCell ref="C257:C261"/>
    <mergeCell ref="D257:D261"/>
    <mergeCell ref="E257:E261"/>
    <mergeCell ref="F258:F261"/>
    <mergeCell ref="A262:A266"/>
    <mergeCell ref="B262:B266"/>
    <mergeCell ref="C262:C266"/>
    <mergeCell ref="D262:D266"/>
    <mergeCell ref="E262:E266"/>
    <mergeCell ref="F263:F266"/>
    <mergeCell ref="A267:A271"/>
    <mergeCell ref="B267:B271"/>
    <mergeCell ref="C267:C271"/>
    <mergeCell ref="D267:D271"/>
    <mergeCell ref="E267:E271"/>
    <mergeCell ref="F268:F271"/>
    <mergeCell ref="A272:A276"/>
    <mergeCell ref="B272:B276"/>
    <mergeCell ref="C272:C276"/>
    <mergeCell ref="D272:D276"/>
    <mergeCell ref="E272:E276"/>
    <mergeCell ref="F273:F276"/>
    <mergeCell ref="A277:A281"/>
    <mergeCell ref="B277:B281"/>
    <mergeCell ref="C277:C281"/>
    <mergeCell ref="D277:D281"/>
    <mergeCell ref="E277:E281"/>
    <mergeCell ref="F278:F281"/>
    <mergeCell ref="A282:A286"/>
    <mergeCell ref="B282:B286"/>
    <mergeCell ref="C282:C286"/>
    <mergeCell ref="D282:D286"/>
    <mergeCell ref="E282:E286"/>
    <mergeCell ref="F283:F286"/>
    <mergeCell ref="A287:A291"/>
    <mergeCell ref="B287:B291"/>
    <mergeCell ref="C287:C291"/>
    <mergeCell ref="D287:D291"/>
    <mergeCell ref="E287:E291"/>
    <mergeCell ref="F288:F291"/>
    <mergeCell ref="A292:A296"/>
    <mergeCell ref="B292:B296"/>
    <mergeCell ref="C292:C296"/>
    <mergeCell ref="D292:D296"/>
    <mergeCell ref="E292:E296"/>
    <mergeCell ref="F293:F296"/>
    <mergeCell ref="A297:A301"/>
    <mergeCell ref="B297:B301"/>
    <mergeCell ref="C297:C301"/>
    <mergeCell ref="D297:D301"/>
    <mergeCell ref="E297:E301"/>
    <mergeCell ref="F298:F301"/>
    <mergeCell ref="A302:A306"/>
    <mergeCell ref="B302:B306"/>
    <mergeCell ref="C302:C306"/>
    <mergeCell ref="D302:D306"/>
    <mergeCell ref="E302:E306"/>
    <mergeCell ref="F303:F306"/>
    <mergeCell ref="A307:A311"/>
    <mergeCell ref="B307:B311"/>
    <mergeCell ref="C307:C311"/>
    <mergeCell ref="D307:D311"/>
    <mergeCell ref="E307:E311"/>
    <mergeCell ref="F308:F311"/>
    <mergeCell ref="G338:G341"/>
    <mergeCell ref="G333:G336"/>
    <mergeCell ref="G328:G331"/>
    <mergeCell ref="G323:G326"/>
    <mergeCell ref="G308:G311"/>
    <mergeCell ref="G303:G306"/>
    <mergeCell ref="G298:G301"/>
    <mergeCell ref="G293:G296"/>
    <mergeCell ref="G288:G291"/>
    <mergeCell ref="G313:G316"/>
    <mergeCell ref="G283:G286"/>
    <mergeCell ref="G278:G281"/>
    <mergeCell ref="G273:G276"/>
    <mergeCell ref="G268:G271"/>
    <mergeCell ref="G263:G266"/>
    <mergeCell ref="G258:G261"/>
    <mergeCell ref="G253:G256"/>
    <mergeCell ref="G248:G251"/>
    <mergeCell ref="G243:G246"/>
    <mergeCell ref="G238:G241"/>
    <mergeCell ref="G233:G236"/>
    <mergeCell ref="G228:G231"/>
    <mergeCell ref="G223:G226"/>
    <mergeCell ref="G218:G221"/>
    <mergeCell ref="G213:G216"/>
    <mergeCell ref="G208:G211"/>
    <mergeCell ref="G203:G206"/>
    <mergeCell ref="G193:G196"/>
    <mergeCell ref="G198:G201"/>
    <mergeCell ref="G188:G191"/>
    <mergeCell ref="G183:G186"/>
    <mergeCell ref="G178:G181"/>
    <mergeCell ref="G133:G136"/>
    <mergeCell ref="G128:G131"/>
    <mergeCell ref="G123:G126"/>
    <mergeCell ref="G118:G121"/>
    <mergeCell ref="G113:G116"/>
    <mergeCell ref="G108:G111"/>
    <mergeCell ref="G143:G146"/>
    <mergeCell ref="G163:G166"/>
    <mergeCell ref="G168:G171"/>
    <mergeCell ref="G153:G156"/>
    <mergeCell ref="G158:G161"/>
    <mergeCell ref="G148:G151"/>
    <mergeCell ref="G173:G176"/>
    <mergeCell ref="G138:G141"/>
    <mergeCell ref="G13:G16"/>
    <mergeCell ref="G98:G101"/>
    <mergeCell ref="G93:G96"/>
    <mergeCell ref="G88:G91"/>
    <mergeCell ref="G54:G56"/>
    <mergeCell ref="G48:G51"/>
    <mergeCell ref="G43:G46"/>
    <mergeCell ref="G38:G41"/>
    <mergeCell ref="G33:G36"/>
    <mergeCell ref="G28:G31"/>
    <mergeCell ref="G83:G86"/>
    <mergeCell ref="G68:G71"/>
    <mergeCell ref="G23:G26"/>
  </mergeCells>
  <printOptions horizontalCentered="1"/>
  <pageMargins left="0.25" right="0.25" top="0.75" bottom="0.75" header="0.3" footer="0.3"/>
  <pageSetup scale="42" fitToWidth="0" orientation="landscape" r:id="rId1"/>
  <rowBreaks count="15" manualBreakCount="15">
    <brk id="26" max="10" man="1"/>
    <brk id="46" max="10" man="1"/>
    <brk id="61" max="10" man="1"/>
    <brk id="81" max="10" man="1"/>
    <brk id="101" max="10" man="1"/>
    <brk id="126" max="10" man="1"/>
    <brk id="146" max="10" man="1"/>
    <brk id="166" max="10" man="1"/>
    <brk id="191" max="10" man="1"/>
    <brk id="216" max="10" man="1"/>
    <brk id="241" max="10" man="1"/>
    <brk id="266" max="10" man="1"/>
    <brk id="286" max="10" man="1"/>
    <brk id="306" max="10" man="1"/>
    <brk id="326"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74" t="s">
        <v>63</v>
      </c>
      <c r="B2" s="374"/>
      <c r="C2" s="374"/>
      <c r="D2" s="374"/>
      <c r="E2" s="374"/>
      <c r="F2" s="374"/>
      <c r="G2" s="374"/>
      <c r="H2" s="374"/>
      <c r="I2" s="374"/>
      <c r="J2" s="374"/>
      <c r="K2" s="374"/>
      <c r="L2" s="374"/>
      <c r="M2" s="374"/>
      <c r="N2" s="374"/>
      <c r="O2" s="253"/>
      <c r="P2" s="29"/>
      <c r="Q2" s="29"/>
      <c r="R2" s="29"/>
      <c r="S2" s="29"/>
      <c r="T2" s="29"/>
      <c r="U2" s="29"/>
      <c r="V2" s="29"/>
      <c r="W2" s="29"/>
    </row>
    <row r="3" spans="1:23" ht="18.75" x14ac:dyDescent="0.25">
      <c r="A3" s="374" t="s">
        <v>89</v>
      </c>
      <c r="B3" s="374"/>
      <c r="C3" s="374"/>
      <c r="D3" s="374"/>
      <c r="E3" s="374"/>
      <c r="F3" s="374"/>
      <c r="G3" s="374"/>
      <c r="H3" s="374"/>
      <c r="I3" s="374"/>
      <c r="J3" s="374"/>
      <c r="K3" s="374"/>
      <c r="L3" s="374"/>
      <c r="M3" s="374"/>
      <c r="N3" s="374"/>
      <c r="O3" s="253"/>
      <c r="P3" s="29"/>
      <c r="Q3" s="29"/>
      <c r="R3" s="29"/>
      <c r="S3" s="29"/>
      <c r="T3" s="29"/>
      <c r="U3" s="29"/>
      <c r="V3" s="29"/>
      <c r="W3" s="29"/>
    </row>
    <row r="4" spans="1:23" ht="15.75" customHeight="1" x14ac:dyDescent="0.25">
      <c r="A4" s="375" t="s">
        <v>64</v>
      </c>
      <c r="B4" s="375"/>
      <c r="C4" s="375"/>
      <c r="D4" s="375"/>
      <c r="E4" s="375"/>
      <c r="F4" s="375"/>
      <c r="G4" s="375"/>
      <c r="H4" s="375"/>
      <c r="I4" s="288" t="s">
        <v>65</v>
      </c>
      <c r="J4" s="289"/>
      <c r="K4" s="289"/>
      <c r="L4" s="289"/>
      <c r="M4" s="289"/>
      <c r="N4" s="289"/>
      <c r="O4" s="289"/>
      <c r="P4" s="43"/>
      <c r="Q4" s="43"/>
      <c r="R4" s="43"/>
      <c r="S4" s="43"/>
      <c r="T4" s="43"/>
      <c r="U4" s="43"/>
      <c r="V4" s="43"/>
      <c r="W4" s="43"/>
    </row>
    <row r="5" spans="1:23" ht="15.75" x14ac:dyDescent="0.25">
      <c r="A5" s="372" t="s">
        <v>66</v>
      </c>
      <c r="B5" s="372"/>
      <c r="C5" s="372"/>
      <c r="D5" s="372"/>
      <c r="E5" s="372"/>
      <c r="F5" s="372"/>
      <c r="G5" s="372"/>
      <c r="H5" s="372"/>
      <c r="I5" s="372"/>
      <c r="J5" s="372"/>
      <c r="K5" s="372"/>
      <c r="L5" s="372"/>
      <c r="M5" s="372"/>
      <c r="N5" s="372"/>
      <c r="O5" s="281"/>
      <c r="P5" s="29"/>
      <c r="Q5" s="29"/>
      <c r="R5" s="29"/>
      <c r="S5" s="29"/>
      <c r="T5" s="29"/>
      <c r="U5" s="29"/>
      <c r="V5" s="29"/>
      <c r="W5" s="29"/>
    </row>
    <row r="6" spans="1:23" ht="15.75" x14ac:dyDescent="0.25">
      <c r="A6" s="372" t="s">
        <v>73</v>
      </c>
      <c r="B6" s="372"/>
      <c r="C6" s="372"/>
      <c r="D6" s="372"/>
      <c r="E6" s="372"/>
      <c r="F6" s="372"/>
      <c r="G6" s="372"/>
      <c r="H6" s="372"/>
      <c r="I6" s="372"/>
      <c r="J6" s="372"/>
      <c r="K6" s="372"/>
      <c r="L6" s="372"/>
      <c r="M6" s="372"/>
      <c r="N6" s="372"/>
      <c r="O6" s="281"/>
      <c r="P6" s="29"/>
      <c r="Q6" s="29"/>
      <c r="R6" s="29"/>
      <c r="S6" s="29"/>
      <c r="T6" s="29"/>
      <c r="U6" s="29"/>
      <c r="V6" s="29"/>
      <c r="W6" s="29"/>
    </row>
    <row r="7" spans="1:23" ht="15.75" x14ac:dyDescent="0.25">
      <c r="A7" s="372" t="s">
        <v>61</v>
      </c>
      <c r="B7" s="372"/>
      <c r="C7" s="372"/>
      <c r="D7" s="372"/>
      <c r="E7" s="372"/>
      <c r="F7" s="372"/>
      <c r="G7" s="372"/>
      <c r="H7" s="372"/>
      <c r="I7" s="372"/>
      <c r="J7" s="372"/>
      <c r="K7" s="372"/>
      <c r="L7" s="372"/>
      <c r="M7" s="372"/>
      <c r="N7" s="372"/>
      <c r="O7" s="281"/>
      <c r="P7" s="29"/>
      <c r="Q7" s="29"/>
      <c r="R7" s="29"/>
      <c r="S7" s="29"/>
      <c r="T7" s="29"/>
      <c r="U7" s="29"/>
      <c r="V7" s="29"/>
      <c r="W7" s="29"/>
    </row>
    <row r="8" spans="1:23" ht="15.75" x14ac:dyDescent="0.25">
      <c r="A8" s="372" t="s">
        <v>67</v>
      </c>
      <c r="B8" s="372"/>
      <c r="C8" s="372"/>
      <c r="D8" s="372"/>
      <c r="E8" s="372"/>
      <c r="F8" s="372"/>
      <c r="G8" s="372"/>
      <c r="H8" s="372"/>
      <c r="I8" s="372"/>
      <c r="J8" s="372"/>
      <c r="K8" s="372"/>
      <c r="L8" s="372"/>
      <c r="M8" s="372"/>
      <c r="N8" s="372"/>
      <c r="O8" s="281"/>
      <c r="P8" s="29"/>
      <c r="Q8" s="29"/>
      <c r="R8" s="29"/>
      <c r="S8" s="29"/>
      <c r="T8" s="29"/>
      <c r="U8" s="29"/>
      <c r="V8" s="29"/>
      <c r="W8" s="29"/>
    </row>
    <row r="9" spans="1:23" ht="15.75" x14ac:dyDescent="0.25">
      <c r="A9" s="372" t="s">
        <v>90</v>
      </c>
      <c r="B9" s="372"/>
      <c r="C9" s="372"/>
      <c r="D9" s="372"/>
      <c r="E9" s="372"/>
      <c r="F9" s="372"/>
      <c r="G9" s="372"/>
      <c r="H9" s="372"/>
      <c r="I9" s="372"/>
      <c r="J9" s="372"/>
      <c r="K9" s="372"/>
      <c r="L9" s="372"/>
      <c r="M9" s="372"/>
      <c r="N9" s="372"/>
      <c r="O9" s="281"/>
      <c r="P9" s="29"/>
      <c r="Q9" s="29"/>
      <c r="R9" s="29"/>
      <c r="S9" s="29"/>
      <c r="T9" s="29"/>
      <c r="U9" s="29"/>
      <c r="V9" s="29"/>
      <c r="W9" s="29"/>
    </row>
    <row r="10" spans="1:23" ht="21" customHeight="1" x14ac:dyDescent="0.35">
      <c r="A10" s="373" t="s">
        <v>91</v>
      </c>
      <c r="B10" s="373"/>
      <c r="C10" s="373"/>
      <c r="D10" s="373"/>
      <c r="E10" s="373"/>
      <c r="F10" s="373"/>
      <c r="G10" s="373"/>
      <c r="H10" s="373"/>
      <c r="I10" s="373"/>
      <c r="J10" s="373"/>
      <c r="K10" s="373"/>
      <c r="L10" s="373"/>
      <c r="M10" s="373"/>
      <c r="N10" s="373"/>
      <c r="O10" s="373"/>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74" t="s">
        <v>63</v>
      </c>
      <c r="B43" s="374"/>
      <c r="C43" s="374"/>
      <c r="D43" s="374"/>
      <c r="E43" s="374"/>
      <c r="F43" s="374"/>
      <c r="G43" s="374"/>
      <c r="H43" s="374"/>
      <c r="I43" s="374"/>
      <c r="J43" s="374"/>
      <c r="K43" s="374"/>
      <c r="L43" s="374"/>
      <c r="M43" s="374"/>
      <c r="N43" s="374"/>
      <c r="O43" s="374"/>
    </row>
    <row r="44" spans="1:15" ht="18.75" x14ac:dyDescent="0.25">
      <c r="A44" s="374" t="s">
        <v>89</v>
      </c>
      <c r="B44" s="374"/>
      <c r="C44" s="374"/>
      <c r="D44" s="374"/>
      <c r="E44" s="374"/>
      <c r="F44" s="374"/>
      <c r="G44" s="374"/>
      <c r="H44" s="374"/>
      <c r="I44" s="374"/>
      <c r="J44" s="374"/>
      <c r="K44" s="374"/>
      <c r="L44" s="374"/>
      <c r="M44" s="374"/>
      <c r="N44" s="374"/>
      <c r="O44" s="374"/>
    </row>
    <row r="45" spans="1:15" ht="15.75" x14ac:dyDescent="0.25">
      <c r="A45" s="375" t="s">
        <v>64</v>
      </c>
      <c r="B45" s="375"/>
      <c r="C45" s="375"/>
      <c r="D45" s="375"/>
      <c r="E45" s="375"/>
      <c r="F45" s="375"/>
      <c r="G45" s="375"/>
      <c r="H45" s="375"/>
      <c r="I45" s="288" t="s">
        <v>65</v>
      </c>
      <c r="J45" s="289"/>
      <c r="K45" s="289"/>
      <c r="L45" s="289"/>
      <c r="M45" s="289"/>
      <c r="N45" s="289"/>
      <c r="O45" s="290"/>
    </row>
    <row r="46" spans="1:15" ht="15.75" x14ac:dyDescent="0.25">
      <c r="A46" s="372" t="s">
        <v>66</v>
      </c>
      <c r="B46" s="372"/>
      <c r="C46" s="372"/>
      <c r="D46" s="372"/>
      <c r="E46" s="372"/>
      <c r="F46" s="372"/>
      <c r="G46" s="372"/>
      <c r="H46" s="372"/>
      <c r="I46" s="372"/>
      <c r="J46" s="372"/>
      <c r="K46" s="372"/>
      <c r="L46" s="372"/>
      <c r="M46" s="372"/>
      <c r="N46" s="372"/>
      <c r="O46" s="372"/>
    </row>
    <row r="47" spans="1:15" ht="15.75" x14ac:dyDescent="0.25">
      <c r="A47" s="372" t="s">
        <v>73</v>
      </c>
      <c r="B47" s="372"/>
      <c r="C47" s="372"/>
      <c r="D47" s="372"/>
      <c r="E47" s="372"/>
      <c r="F47" s="372"/>
      <c r="G47" s="372"/>
      <c r="H47" s="372"/>
      <c r="I47" s="372"/>
      <c r="J47" s="372"/>
      <c r="K47" s="372"/>
      <c r="L47" s="372"/>
      <c r="M47" s="372"/>
      <c r="N47" s="372"/>
      <c r="O47" s="372"/>
    </row>
    <row r="48" spans="1:15" ht="15.75" x14ac:dyDescent="0.25">
      <c r="A48" s="372" t="s">
        <v>61</v>
      </c>
      <c r="B48" s="372"/>
      <c r="C48" s="372"/>
      <c r="D48" s="372"/>
      <c r="E48" s="372"/>
      <c r="F48" s="372"/>
      <c r="G48" s="372"/>
      <c r="H48" s="372"/>
      <c r="I48" s="372"/>
      <c r="J48" s="372"/>
      <c r="K48" s="372"/>
      <c r="L48" s="372"/>
      <c r="M48" s="372"/>
      <c r="N48" s="372"/>
      <c r="O48" s="372"/>
    </row>
    <row r="49" spans="1:15" ht="15.75" x14ac:dyDescent="0.25">
      <c r="A49" s="372" t="s">
        <v>67</v>
      </c>
      <c r="B49" s="372"/>
      <c r="C49" s="372"/>
      <c r="D49" s="372"/>
      <c r="E49" s="372"/>
      <c r="F49" s="372"/>
      <c r="G49" s="372"/>
      <c r="H49" s="372"/>
      <c r="I49" s="372"/>
      <c r="J49" s="372"/>
      <c r="K49" s="372"/>
      <c r="L49" s="372"/>
      <c r="M49" s="372"/>
      <c r="N49" s="372"/>
      <c r="O49" s="372"/>
    </row>
    <row r="50" spans="1:15" ht="15.75" x14ac:dyDescent="0.25">
      <c r="A50" s="372" t="s">
        <v>90</v>
      </c>
      <c r="B50" s="372"/>
      <c r="C50" s="372"/>
      <c r="D50" s="372"/>
      <c r="E50" s="372"/>
      <c r="F50" s="372"/>
      <c r="G50" s="372"/>
      <c r="H50" s="372"/>
      <c r="I50" s="372"/>
      <c r="J50" s="372"/>
      <c r="K50" s="372"/>
      <c r="L50" s="372"/>
      <c r="M50" s="372"/>
      <c r="N50" s="372"/>
      <c r="O50" s="372"/>
    </row>
    <row r="51" spans="1:15" ht="21" x14ac:dyDescent="0.35">
      <c r="A51" s="373" t="s">
        <v>106</v>
      </c>
      <c r="B51" s="373"/>
      <c r="C51" s="373"/>
      <c r="D51" s="373"/>
      <c r="E51" s="373"/>
      <c r="F51" s="373"/>
      <c r="G51" s="373"/>
      <c r="H51" s="373"/>
      <c r="I51" s="373"/>
      <c r="J51" s="373"/>
      <c r="K51" s="373"/>
      <c r="L51" s="373"/>
      <c r="M51" s="373"/>
      <c r="N51" s="373"/>
      <c r="O51" s="373"/>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D21" sqref="D21"/>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28"/>
      <c r="B1" s="129"/>
      <c r="C1" s="129"/>
      <c r="D1" s="129"/>
      <c r="E1" s="130"/>
    </row>
    <row r="2" spans="1:5" ht="18.75" x14ac:dyDescent="0.25">
      <c r="A2" s="382" t="s">
        <v>63</v>
      </c>
      <c r="B2" s="382"/>
      <c r="C2" s="382"/>
      <c r="D2" s="382"/>
      <c r="E2" s="382"/>
    </row>
    <row r="3" spans="1:5" ht="18.75" x14ac:dyDescent="0.25">
      <c r="A3" s="382" t="str">
        <f>+'Numeral 2'!A3:E3</f>
        <v>Dirección Administrativa</v>
      </c>
      <c r="B3" s="382"/>
      <c r="C3" s="382"/>
      <c r="D3" s="382"/>
      <c r="E3" s="382"/>
    </row>
    <row r="4" spans="1:5" ht="15.75" customHeight="1" x14ac:dyDescent="0.25">
      <c r="A4" s="288" t="s">
        <v>253</v>
      </c>
      <c r="B4" s="290"/>
      <c r="C4" s="383" t="s">
        <v>162</v>
      </c>
      <c r="D4" s="384"/>
      <c r="E4" s="385"/>
    </row>
    <row r="5" spans="1:5" ht="15.75" customHeight="1" x14ac:dyDescent="0.25">
      <c r="A5" s="288" t="s">
        <v>164</v>
      </c>
      <c r="B5" s="289"/>
      <c r="C5" s="289"/>
      <c r="D5" s="289"/>
      <c r="E5" s="290"/>
    </row>
    <row r="6" spans="1:5" ht="15.75" x14ac:dyDescent="0.25">
      <c r="A6" s="375" t="str">
        <f>+'Numeral 2'!A6:E6</f>
        <v xml:space="preserve">Sub director (a):  Geovana Lissette Quiñonez Mendoza </v>
      </c>
      <c r="B6" s="375"/>
      <c r="C6" s="375"/>
      <c r="D6" s="375"/>
      <c r="E6" s="375"/>
    </row>
    <row r="7" spans="1:5" ht="15.75" x14ac:dyDescent="0.25">
      <c r="A7" s="387" t="str">
        <f>+'Numeral 2'!A7:E7</f>
        <v>Responsable de Actualización de la información: Alma Griselda Pérez Cuc</v>
      </c>
      <c r="B7" s="387"/>
      <c r="C7" s="387"/>
      <c r="D7" s="387"/>
      <c r="E7" s="387"/>
    </row>
    <row r="8" spans="1:5" ht="15.75" x14ac:dyDescent="0.25">
      <c r="A8" s="375" t="str">
        <f>+'Numeral 11, Bienes y servicios'!A7:K7</f>
        <v>Mes de Actualización: Diciembre 2020</v>
      </c>
      <c r="B8" s="375"/>
      <c r="C8" s="375"/>
      <c r="D8" s="375"/>
      <c r="E8" s="375"/>
    </row>
    <row r="9" spans="1:5" ht="15.75" x14ac:dyDescent="0.25">
      <c r="A9" s="375" t="s">
        <v>108</v>
      </c>
      <c r="B9" s="375"/>
      <c r="C9" s="375"/>
      <c r="D9" s="375"/>
      <c r="E9" s="375"/>
    </row>
    <row r="10" spans="1:5" ht="21" customHeight="1" x14ac:dyDescent="0.35">
      <c r="A10" s="386" t="s">
        <v>58</v>
      </c>
      <c r="B10" s="386"/>
      <c r="C10" s="386"/>
      <c r="D10" s="386"/>
      <c r="E10" s="386"/>
    </row>
    <row r="11" spans="1:5" ht="44.25" customHeight="1" x14ac:dyDescent="0.25">
      <c r="A11" s="111" t="s">
        <v>107</v>
      </c>
      <c r="B11" s="111" t="s">
        <v>14</v>
      </c>
      <c r="C11" s="111" t="s">
        <v>43</v>
      </c>
      <c r="D11" s="111" t="s">
        <v>15</v>
      </c>
      <c r="E11" s="111"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379" t="s">
        <v>152</v>
      </c>
      <c r="C14" s="380"/>
      <c r="D14" s="381"/>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31"/>
      <c r="B18" s="132"/>
      <c r="C18" s="132"/>
      <c r="D18" s="132"/>
      <c r="E18" s="133"/>
    </row>
    <row r="19" spans="1:11" x14ac:dyDescent="0.25">
      <c r="A19" s="131"/>
      <c r="B19" s="132"/>
      <c r="C19" s="132"/>
      <c r="D19" s="132"/>
      <c r="E19" s="133"/>
    </row>
    <row r="20" spans="1:11" s="28" customFormat="1" x14ac:dyDescent="0.25">
      <c r="A20" s="131"/>
      <c r="B20" s="132"/>
      <c r="C20" s="132"/>
      <c r="D20" s="132"/>
      <c r="E20" s="133"/>
    </row>
    <row r="21" spans="1:11" x14ac:dyDescent="0.25">
      <c r="A21" s="131"/>
      <c r="B21" s="132"/>
      <c r="C21" s="132"/>
      <c r="D21" s="132"/>
      <c r="E21" s="133"/>
    </row>
    <row r="22" spans="1:11" s="145" customFormat="1" x14ac:dyDescent="0.25">
      <c r="A22" s="161" t="s">
        <v>71</v>
      </c>
      <c r="B22" s="190" t="s">
        <v>212</v>
      </c>
      <c r="C22" s="376" t="s">
        <v>251</v>
      </c>
      <c r="D22" s="377"/>
      <c r="E22" s="191"/>
      <c r="K22" s="163"/>
    </row>
    <row r="23" spans="1:11" s="145" customFormat="1" x14ac:dyDescent="0.25">
      <c r="A23" s="187"/>
      <c r="B23" s="190" t="s">
        <v>199</v>
      </c>
      <c r="C23" s="378"/>
      <c r="D23" s="378"/>
      <c r="E23" s="192"/>
      <c r="F23" s="189"/>
      <c r="K23" s="163"/>
    </row>
    <row r="24" spans="1:11" s="73" customFormat="1" x14ac:dyDescent="0.25">
      <c r="A24" s="86"/>
      <c r="B24" s="77"/>
      <c r="C24" s="188"/>
      <c r="D24" s="188"/>
      <c r="E24" s="193"/>
      <c r="F24" s="188"/>
      <c r="G24" s="188"/>
      <c r="H24" s="77"/>
      <c r="I24" s="77"/>
      <c r="J24" s="77"/>
      <c r="K24" s="87"/>
    </row>
    <row r="25" spans="1:11" x14ac:dyDescent="0.25">
      <c r="A25" s="134"/>
      <c r="B25" s="135"/>
      <c r="C25" s="135"/>
      <c r="D25" s="135"/>
      <c r="E25" s="136"/>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74" t="s">
        <v>63</v>
      </c>
      <c r="B2" s="374"/>
      <c r="C2" s="374"/>
      <c r="D2" s="374"/>
      <c r="E2" s="32"/>
    </row>
    <row r="3" spans="1:5" ht="18.75" x14ac:dyDescent="0.25">
      <c r="A3" s="374" t="s">
        <v>89</v>
      </c>
      <c r="B3" s="374"/>
      <c r="C3" s="374"/>
      <c r="D3" s="374"/>
      <c r="E3" s="32"/>
    </row>
    <row r="4" spans="1:5" ht="15.75" customHeight="1" x14ac:dyDescent="0.25">
      <c r="A4" s="375" t="s">
        <v>64</v>
      </c>
      <c r="B4" s="375"/>
      <c r="C4" s="375" t="s">
        <v>65</v>
      </c>
      <c r="D4" s="375"/>
      <c r="E4" s="43"/>
    </row>
    <row r="5" spans="1:5" ht="15.75" x14ac:dyDescent="0.25">
      <c r="A5" s="372" t="s">
        <v>66</v>
      </c>
      <c r="B5" s="372"/>
      <c r="C5" s="372"/>
      <c r="D5" s="372"/>
      <c r="E5" s="29"/>
    </row>
    <row r="6" spans="1:5" ht="15.75" x14ac:dyDescent="0.25">
      <c r="A6" s="372" t="s">
        <v>73</v>
      </c>
      <c r="B6" s="372"/>
      <c r="C6" s="372"/>
      <c r="D6" s="372"/>
      <c r="E6" s="29"/>
    </row>
    <row r="7" spans="1:5" ht="15.75" x14ac:dyDescent="0.25">
      <c r="A7" s="372" t="s">
        <v>61</v>
      </c>
      <c r="B7" s="372"/>
      <c r="C7" s="372"/>
      <c r="D7" s="372"/>
      <c r="E7" s="29"/>
    </row>
    <row r="8" spans="1:5" ht="15.75" x14ac:dyDescent="0.25">
      <c r="A8" s="372" t="s">
        <v>67</v>
      </c>
      <c r="B8" s="372"/>
      <c r="C8" s="372"/>
      <c r="D8" s="372"/>
      <c r="E8" s="29"/>
    </row>
    <row r="9" spans="1:5" ht="15.75" x14ac:dyDescent="0.25">
      <c r="A9" s="372" t="s">
        <v>109</v>
      </c>
      <c r="B9" s="372"/>
      <c r="C9" s="372"/>
      <c r="D9" s="372"/>
      <c r="E9" s="29"/>
    </row>
    <row r="10" spans="1:5" ht="21" customHeight="1" x14ac:dyDescent="0.35">
      <c r="A10" s="373" t="s">
        <v>110</v>
      </c>
      <c r="B10" s="373"/>
      <c r="C10" s="373"/>
      <c r="D10" s="373"/>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5"/>
  <sheetViews>
    <sheetView view="pageBreakPreview" topLeftCell="A16" zoomScale="50" zoomScaleNormal="60" zoomScaleSheetLayoutView="50" workbookViewId="0">
      <selection activeCell="C15" sqref="C15"/>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9" s="28" customFormat="1" ht="66" customHeight="1" x14ac:dyDescent="0.25">
      <c r="A1" s="46"/>
      <c r="B1" s="47"/>
      <c r="C1" s="47"/>
      <c r="D1" s="47"/>
      <c r="E1" s="47"/>
      <c r="F1" s="47"/>
      <c r="G1" s="47"/>
      <c r="H1" s="47"/>
      <c r="I1" s="48"/>
    </row>
    <row r="2" spans="1:9" ht="18.75" x14ac:dyDescent="0.25">
      <c r="A2" s="253" t="s">
        <v>63</v>
      </c>
      <c r="B2" s="254"/>
      <c r="C2" s="254"/>
      <c r="D2" s="254"/>
      <c r="E2" s="254"/>
      <c r="F2" s="254"/>
      <c r="G2" s="254"/>
      <c r="H2" s="254"/>
      <c r="I2" s="255"/>
    </row>
    <row r="3" spans="1:9" ht="18.75" x14ac:dyDescent="0.25">
      <c r="A3" s="253" t="str">
        <f>+'Numeral 2'!A3:E3</f>
        <v>Dirección Administrativa</v>
      </c>
      <c r="B3" s="254"/>
      <c r="C3" s="254"/>
      <c r="D3" s="254"/>
      <c r="E3" s="254"/>
      <c r="F3" s="254"/>
      <c r="G3" s="254"/>
      <c r="H3" s="254"/>
      <c r="I3" s="255"/>
    </row>
    <row r="4" spans="1:9" ht="15.75" customHeight="1" x14ac:dyDescent="0.25">
      <c r="A4" s="401" t="s">
        <v>253</v>
      </c>
      <c r="B4" s="402"/>
      <c r="C4" s="402"/>
      <c r="D4" s="403"/>
      <c r="E4" s="401" t="s">
        <v>162</v>
      </c>
      <c r="F4" s="402"/>
      <c r="G4" s="402"/>
      <c r="H4" s="402"/>
      <c r="I4" s="403"/>
    </row>
    <row r="5" spans="1:9" ht="18.75" x14ac:dyDescent="0.25">
      <c r="A5" s="268" t="s">
        <v>164</v>
      </c>
      <c r="B5" s="269"/>
      <c r="C5" s="269"/>
      <c r="D5" s="269"/>
      <c r="E5" s="269"/>
      <c r="F5" s="269"/>
      <c r="G5" s="269"/>
      <c r="H5" s="269"/>
      <c r="I5" s="270"/>
    </row>
    <row r="6" spans="1:9" ht="18.75" x14ac:dyDescent="0.25">
      <c r="A6" s="268" t="str">
        <f>+'Numeral 2'!A6:E6</f>
        <v xml:space="preserve">Sub director (a):  Geovana Lissette Quiñonez Mendoza </v>
      </c>
      <c r="B6" s="269"/>
      <c r="C6" s="269"/>
      <c r="D6" s="269"/>
      <c r="E6" s="269"/>
      <c r="F6" s="269"/>
      <c r="G6" s="269"/>
      <c r="H6" s="269"/>
      <c r="I6" s="270"/>
    </row>
    <row r="7" spans="1:9" ht="18.75" x14ac:dyDescent="0.25">
      <c r="A7" s="391" t="str">
        <f>+'Numeral 2'!A7:E7</f>
        <v>Responsable de Actualización de la información: Alma Griselda Pérez Cuc</v>
      </c>
      <c r="B7" s="392"/>
      <c r="C7" s="392"/>
      <c r="D7" s="392"/>
      <c r="E7" s="392"/>
      <c r="F7" s="392"/>
      <c r="G7" s="392"/>
      <c r="H7" s="392"/>
      <c r="I7" s="393"/>
    </row>
    <row r="8" spans="1:9" ht="18.75" x14ac:dyDescent="0.25">
      <c r="A8" s="268" t="str">
        <f>+'Numeral 14 Administración'!A8:E8</f>
        <v>Mes de Actualización: Diciembre 2020</v>
      </c>
      <c r="B8" s="269"/>
      <c r="C8" s="269"/>
      <c r="D8" s="269"/>
      <c r="E8" s="269"/>
      <c r="F8" s="269"/>
      <c r="G8" s="269"/>
      <c r="H8" s="269"/>
      <c r="I8" s="270"/>
    </row>
    <row r="9" spans="1:9" ht="18.75" x14ac:dyDescent="0.25">
      <c r="A9" s="268" t="s">
        <v>113</v>
      </c>
      <c r="B9" s="269"/>
      <c r="C9" s="269"/>
      <c r="D9" s="269"/>
      <c r="E9" s="269"/>
      <c r="F9" s="269"/>
      <c r="G9" s="269"/>
      <c r="H9" s="269"/>
      <c r="I9" s="270"/>
    </row>
    <row r="10" spans="1:9" ht="28.5" customHeight="1" x14ac:dyDescent="0.3">
      <c r="A10" s="394" t="s">
        <v>112</v>
      </c>
      <c r="B10" s="394"/>
      <c r="C10" s="394"/>
      <c r="D10" s="394"/>
      <c r="E10" s="394"/>
      <c r="F10" s="394"/>
      <c r="G10" s="394"/>
      <c r="H10" s="394"/>
      <c r="I10" s="394"/>
    </row>
    <row r="11" spans="1:9" ht="56.25" x14ac:dyDescent="0.25">
      <c r="A11" s="216" t="s">
        <v>22</v>
      </c>
      <c r="B11" s="218" t="s">
        <v>33</v>
      </c>
      <c r="C11" s="216" t="s">
        <v>54</v>
      </c>
      <c r="D11" s="216" t="s">
        <v>55</v>
      </c>
      <c r="E11" s="216" t="s">
        <v>56</v>
      </c>
      <c r="F11" s="216" t="s">
        <v>48</v>
      </c>
      <c r="G11" s="216" t="s">
        <v>16</v>
      </c>
      <c r="H11" s="217" t="s">
        <v>111</v>
      </c>
      <c r="I11" s="216" t="s">
        <v>154</v>
      </c>
    </row>
    <row r="12" spans="1:9" ht="213.75" customHeight="1" x14ac:dyDescent="0.25">
      <c r="A12" s="54">
        <v>1</v>
      </c>
      <c r="B12" s="18" t="s">
        <v>223</v>
      </c>
      <c r="C12" s="238" t="s">
        <v>222</v>
      </c>
      <c r="D12" s="239" t="s">
        <v>224</v>
      </c>
      <c r="E12" s="235" t="s">
        <v>153</v>
      </c>
      <c r="F12" s="235" t="s">
        <v>225</v>
      </c>
      <c r="G12" s="237">
        <v>30000</v>
      </c>
      <c r="H12" s="240" t="s">
        <v>214</v>
      </c>
      <c r="I12" s="235" t="s">
        <v>226</v>
      </c>
    </row>
    <row r="13" spans="1:9" s="28" customFormat="1" ht="213.75" customHeight="1" x14ac:dyDescent="0.25">
      <c r="A13" s="228">
        <v>2</v>
      </c>
      <c r="B13" s="229" t="s">
        <v>287</v>
      </c>
      <c r="C13" s="230" t="s">
        <v>288</v>
      </c>
      <c r="D13" s="230" t="s">
        <v>289</v>
      </c>
      <c r="E13" s="231" t="s">
        <v>153</v>
      </c>
      <c r="F13" s="231" t="s">
        <v>284</v>
      </c>
      <c r="G13" s="232">
        <v>284131.31</v>
      </c>
      <c r="H13" s="231" t="s">
        <v>290</v>
      </c>
      <c r="I13" s="229" t="s">
        <v>291</v>
      </c>
    </row>
    <row r="14" spans="1:9" s="28" customFormat="1" ht="213.75" customHeight="1" x14ac:dyDescent="0.25">
      <c r="A14" s="228">
        <v>3</v>
      </c>
      <c r="B14" s="229" t="s">
        <v>287</v>
      </c>
      <c r="C14" s="230" t="s">
        <v>292</v>
      </c>
      <c r="D14" s="230" t="s">
        <v>293</v>
      </c>
      <c r="E14" s="231" t="s">
        <v>153</v>
      </c>
      <c r="F14" s="231" t="s">
        <v>286</v>
      </c>
      <c r="G14" s="232">
        <v>276000</v>
      </c>
      <c r="H14" s="231" t="s">
        <v>294</v>
      </c>
      <c r="I14" s="229" t="s">
        <v>291</v>
      </c>
    </row>
    <row r="15" spans="1:9" s="28" customFormat="1" ht="213.75" customHeight="1" x14ac:dyDescent="0.25">
      <c r="A15" s="228">
        <v>4</v>
      </c>
      <c r="B15" s="229" t="s">
        <v>287</v>
      </c>
      <c r="C15" s="230" t="s">
        <v>295</v>
      </c>
      <c r="D15" s="230" t="s">
        <v>296</v>
      </c>
      <c r="E15" s="231" t="s">
        <v>153</v>
      </c>
      <c r="F15" s="231" t="s">
        <v>285</v>
      </c>
      <c r="G15" s="232">
        <v>780000</v>
      </c>
      <c r="H15" s="231" t="s">
        <v>294</v>
      </c>
      <c r="I15" s="229" t="s">
        <v>291</v>
      </c>
    </row>
    <row r="16" spans="1:9" s="28" customFormat="1" ht="135" x14ac:dyDescent="0.25">
      <c r="A16" s="219">
        <v>5</v>
      </c>
      <c r="B16" s="233" t="s">
        <v>267</v>
      </c>
      <c r="C16" s="234" t="s">
        <v>268</v>
      </c>
      <c r="D16" s="234" t="s">
        <v>270</v>
      </c>
      <c r="E16" s="235" t="s">
        <v>153</v>
      </c>
      <c r="F16" s="236" t="s">
        <v>229</v>
      </c>
      <c r="G16" s="237">
        <f>6360*11</f>
        <v>69960</v>
      </c>
      <c r="H16" s="236" t="s">
        <v>230</v>
      </c>
      <c r="I16" s="236" t="s">
        <v>269</v>
      </c>
    </row>
    <row r="17" spans="1:12" s="28" customFormat="1" ht="27" customHeight="1" x14ac:dyDescent="0.25">
      <c r="A17" s="395" t="s">
        <v>263</v>
      </c>
      <c r="B17" s="396"/>
      <c r="C17" s="396"/>
      <c r="D17" s="396"/>
      <c r="E17" s="396"/>
      <c r="F17" s="396"/>
      <c r="G17" s="396"/>
      <c r="H17" s="396"/>
      <c r="I17" s="397"/>
    </row>
    <row r="18" spans="1:12" s="28" customFormat="1" ht="27" customHeight="1" x14ac:dyDescent="0.25">
      <c r="A18" s="398"/>
      <c r="B18" s="399"/>
      <c r="C18" s="399"/>
      <c r="D18" s="399"/>
      <c r="E18" s="399"/>
      <c r="F18" s="399"/>
      <c r="G18" s="399"/>
      <c r="H18" s="399"/>
      <c r="I18" s="400"/>
      <c r="L18" s="33"/>
    </row>
    <row r="19" spans="1:12" s="28" customFormat="1" ht="18.75" x14ac:dyDescent="0.3">
      <c r="A19" s="137"/>
      <c r="B19" s="50"/>
      <c r="C19" s="50"/>
      <c r="D19" s="50"/>
      <c r="E19" s="50"/>
      <c r="F19" s="50"/>
      <c r="G19" s="50"/>
      <c r="H19" s="50"/>
      <c r="I19" s="138"/>
      <c r="L19" s="33"/>
    </row>
    <row r="20" spans="1:12" s="28" customFormat="1" ht="18.75" x14ac:dyDescent="0.3">
      <c r="A20" s="137"/>
      <c r="B20" s="50"/>
      <c r="C20" s="50"/>
      <c r="D20" s="50"/>
      <c r="E20" s="50"/>
      <c r="F20" s="50"/>
      <c r="G20" s="50"/>
      <c r="H20" s="50"/>
      <c r="I20" s="138"/>
      <c r="L20" s="33"/>
    </row>
    <row r="21" spans="1:12" s="28" customFormat="1" ht="18.75" x14ac:dyDescent="0.3">
      <c r="A21" s="137"/>
      <c r="B21" s="50"/>
      <c r="C21" s="50"/>
      <c r="D21" s="50"/>
      <c r="E21" s="50"/>
      <c r="F21" s="50"/>
      <c r="G21" s="50"/>
      <c r="H21" s="50"/>
      <c r="I21" s="138"/>
      <c r="L21" s="33"/>
    </row>
    <row r="22" spans="1:12" s="113" customFormat="1" ht="15.75" x14ac:dyDescent="0.25">
      <c r="A22" s="389" t="s">
        <v>71</v>
      </c>
      <c r="B22" s="390"/>
      <c r="C22" s="114" t="s">
        <v>212</v>
      </c>
      <c r="D22" s="114"/>
      <c r="E22" s="112"/>
      <c r="F22" s="378" t="s">
        <v>254</v>
      </c>
      <c r="G22" s="378"/>
      <c r="H22" s="114"/>
      <c r="I22" s="115"/>
      <c r="J22" s="114"/>
      <c r="K22" s="114"/>
      <c r="L22" s="114"/>
    </row>
    <row r="23" spans="1:12" s="113" customFormat="1" ht="15.75" x14ac:dyDescent="0.25">
      <c r="A23" s="139"/>
      <c r="B23" s="140"/>
      <c r="C23" s="140" t="s">
        <v>199</v>
      </c>
      <c r="D23" s="141"/>
      <c r="E23" s="141"/>
      <c r="F23" s="388"/>
      <c r="G23" s="388"/>
      <c r="H23" s="140"/>
      <c r="I23" s="142"/>
      <c r="J23" s="114"/>
      <c r="K23" s="114"/>
      <c r="L23" s="114"/>
    </row>
    <row r="24" spans="1:12" s="28" customFormat="1" x14ac:dyDescent="0.25">
      <c r="L24" s="33"/>
    </row>
    <row r="25" spans="1:12" x14ac:dyDescent="0.25">
      <c r="L25" s="33"/>
    </row>
  </sheetData>
  <mergeCells count="14">
    <mergeCell ref="A6:I6"/>
    <mergeCell ref="A2:I2"/>
    <mergeCell ref="A3:I3"/>
    <mergeCell ref="A4:D4"/>
    <mergeCell ref="E4:I4"/>
    <mergeCell ref="A5:I5"/>
    <mergeCell ref="F23:G23"/>
    <mergeCell ref="A22:B22"/>
    <mergeCell ref="A7:I7"/>
    <mergeCell ref="A8:I8"/>
    <mergeCell ref="A9:I9"/>
    <mergeCell ref="A10:I10"/>
    <mergeCell ref="F22:G22"/>
    <mergeCell ref="A17:I18"/>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11, Bienes y servicios</vt:lpstr>
      <vt:lpstr>Numeral 12 Viajes Finan.</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2021-01-07T22:47:06Z</cp:lastPrinted>
  <dcterms:created xsi:type="dcterms:W3CDTF">2017-12-05T18:01:17Z</dcterms:created>
  <dcterms:modified xsi:type="dcterms:W3CDTF">2021-01-08T19:54:06Z</dcterms:modified>
</cp:coreProperties>
</file>