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mendez\Desktop\back up Delfi\Unidad de Acceso a la Información Delfina\Año 2020\Información Pública de Oficio\Recursos Humanos\EDITABLE\"/>
    </mc:Choice>
  </mc:AlternateContent>
  <xr:revisionPtr revIDLastSave="0" documentId="8_{5E8C634F-5BC7-4AF8-8283-09E81FC94840}" xr6:coauthVersionLast="44" xr6:coauthVersionMax="44" xr10:uidLastSave="{00000000-0000-0000-0000-000000000000}"/>
  <bookViews>
    <workbookView showHorizontalScroll="0" showVerticalScroll="0" showSheetTabs="0" xWindow="-120" yWindow="-120" windowWidth="19440" windowHeight="15000" xr2:uid="{00000000-000D-0000-FFFF-FFFF00000000}"/>
  </bookViews>
  <sheets>
    <sheet name="LISTADO 021 DET. SALARIO" sheetId="1" r:id="rId1"/>
    <sheet name="Hoja2" sheetId="2" r:id="rId2"/>
    <sheet name="Hoja3" sheetId="3" r:id="rId3"/>
  </sheets>
  <definedNames>
    <definedName name="_xlnm.Print_Area" localSheetId="0">'LISTADO 021 DET. SALARIO'!$A$1:$P$39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" i="2" l="1"/>
  <c r="F3" i="2"/>
  <c r="E3" i="2"/>
  <c r="G15" i="1" l="1"/>
  <c r="F15" i="1"/>
  <c r="E15" i="1"/>
</calcChain>
</file>

<file path=xl/sharedStrings.xml><?xml version="1.0" encoding="utf-8"?>
<sst xmlns="http://schemas.openxmlformats.org/spreadsheetml/2006/main" count="119" uniqueCount="77">
  <si>
    <t>No.</t>
  </si>
  <si>
    <t>NOMBRE COMPLETO</t>
  </si>
  <si>
    <t xml:space="preserve">PUESTO </t>
  </si>
  <si>
    <t>RENGLON 021</t>
  </si>
  <si>
    <t>RENGLON 27</t>
  </si>
  <si>
    <t>RENGLON 027</t>
  </si>
  <si>
    <t>SALARIO BASE</t>
  </si>
  <si>
    <t>BONO MONETARIO</t>
  </si>
  <si>
    <t>BONO 66-2000</t>
  </si>
  <si>
    <t>VIATICOS</t>
  </si>
  <si>
    <t>CAPACITADOR</t>
  </si>
  <si>
    <t>CONTRATOS RENGLÓN 021 "PERSONAL SUPERNUMERARIO"  RESCINDIDOS EN EL MES DE JUNIO 2015</t>
  </si>
  <si>
    <t>No. CONTRATO</t>
  </si>
  <si>
    <t>PUESTO</t>
  </si>
  <si>
    <t>SALARIO</t>
  </si>
  <si>
    <t>NORA MIRNA MATEO MIGUEL</t>
  </si>
  <si>
    <t>09-021-2015</t>
  </si>
  <si>
    <t>DEPENDENCIA/DIRECCIÓN</t>
  </si>
  <si>
    <t>021</t>
  </si>
  <si>
    <t>BONO ANTIGÜEDAD</t>
  </si>
  <si>
    <t>BONO PROFESIONAL</t>
  </si>
  <si>
    <t xml:space="preserve">VIATICOS </t>
  </si>
  <si>
    <t xml:space="preserve">DIETAS </t>
  </si>
  <si>
    <t>RENGLON PRESUP.</t>
  </si>
  <si>
    <t xml:space="preserve">MARCOS FERNANDO SIMAJ TALA </t>
  </si>
  <si>
    <t xml:space="preserve">ELABORADO: </t>
  </si>
  <si>
    <t>APROBADO:</t>
  </si>
  <si>
    <t>BONO ESPECÍFICO SEPREM</t>
  </si>
  <si>
    <t xml:space="preserve">MARÍA CONSUELO ALVARADO VÁSQUEZ </t>
  </si>
  <si>
    <t>NANCY KARINA REYES REYES</t>
  </si>
  <si>
    <t>DANIEL JOSUÉ ROSALES QUEVEDO</t>
  </si>
  <si>
    <t>ASISTENTE DE TRABAJO SOCIAL</t>
  </si>
  <si>
    <t>DELEGADA DEPARTAMENTAL</t>
  </si>
  <si>
    <t>ASISTENTE LEGAL</t>
  </si>
  <si>
    <t>ASISTENTE DE INVENTARIOS</t>
  </si>
  <si>
    <t>ASISTENTE DE RECURSOS HUMANOS</t>
  </si>
  <si>
    <t>ASISTENTE DE DIRECCION</t>
  </si>
  <si>
    <t xml:space="preserve">SANDRA PATRICIA CHIQUITO MENDOZA </t>
  </si>
  <si>
    <t>ASISTENTE UNIDAD DE ACCESO A LA INFORMACIÓN PÚBLICA</t>
  </si>
  <si>
    <t>La Secretaría Presidencial de la Mujer no eroga gastos en dietas.</t>
  </si>
  <si>
    <t>HORAS EXTRAS</t>
  </si>
  <si>
    <t>ASISTENTE FINANCIERO</t>
  </si>
  <si>
    <t>HORARIO DE ATENCIÓN: 08:00 A 16:30 HORAS</t>
  </si>
  <si>
    <t>TELÉFONO: 22079400</t>
  </si>
  <si>
    <t>DIRECCIÓN: 4TA. CALLE, 7-37 ZONA 1, GUATEMALA</t>
  </si>
  <si>
    <t>DIRECTOR: MAURO ESTUARDO CAMEROS SALAZAR</t>
  </si>
  <si>
    <t>RESPONSABLE DE LA ACTUALIZACIÓN DE LA INFORMACIÓN:  JOEL ALEXANDER DÍAZ GARCÍA</t>
  </si>
  <si>
    <t>ARTÍCULO 10, NUMERAL 4 DE LA LEY DE ACCESO A LA INFORMACIÓN PÚBLICA, DEL DECRETO No. 57-2008</t>
  </si>
  <si>
    <t>ASISTENTE DE CONTABILIDAD</t>
  </si>
  <si>
    <t>DIRECCIÓN DE RECURSOS HUMANOS</t>
  </si>
  <si>
    <t xml:space="preserve">TANIA LILY RAMIREZ MONTERROSO </t>
  </si>
  <si>
    <t xml:space="preserve">GLORIA AZUCENA CANÚ HERNÁNDEZ </t>
  </si>
  <si>
    <t>MES DE ACTUALIZACIÓN: ENERO DE 2020</t>
  </si>
  <si>
    <t>MARÍA JOSÉ AZURDIA CANEL</t>
  </si>
  <si>
    <t xml:space="preserve">BYRON ARIEL DE LEÓN MORALES </t>
  </si>
  <si>
    <t xml:space="preserve">ROSA VIRGINIA ALDANA PEREZ  </t>
  </si>
  <si>
    <t>INGRID LISSETH MONZÓN NAVARRO</t>
  </si>
  <si>
    <t xml:space="preserve">DUNIA CECIBEL RECINOS FABIAN  </t>
  </si>
  <si>
    <t xml:space="preserve">RAMIRO ALEXANDER DARDÓN LÓPEZ </t>
  </si>
  <si>
    <t xml:space="preserve">NELLY ANGELITA MONNEY DE LEÓN </t>
  </si>
  <si>
    <t xml:space="preserve">ANDREA ESTEFANIA MÉNDEZ TUBAC </t>
  </si>
  <si>
    <t xml:space="preserve">OVILIA PELICÓ XILÓJ DE HERNÁNDEZ </t>
  </si>
  <si>
    <t xml:space="preserve">KARLA DELFINA JIMENEZ JAUREGUI </t>
  </si>
  <si>
    <t xml:space="preserve">MYNOR GREGORIO MONROY MONTENEGRO </t>
  </si>
  <si>
    <t xml:space="preserve">SANDRA LISSETH MENDEZ RAMÍREZ </t>
  </si>
  <si>
    <t>ASISTENTE ADMINISTRATIVO</t>
  </si>
  <si>
    <t>ASISTENTE DE CENTRO DE COSTOS</t>
  </si>
  <si>
    <t>TÉCNICO ADMINISTRATIVO</t>
  </si>
  <si>
    <t>COORDINADORA DE TRABAJO SOCIAL</t>
  </si>
  <si>
    <t>DIRECCIÓN ADMINISTRATIVA</t>
  </si>
  <si>
    <t>DIRECCIÓN FINANCIERA</t>
  </si>
  <si>
    <t>UNIDAD DE COMUNICACIÓN SOCIAL</t>
  </si>
  <si>
    <t>SECRETARIA PRESIDENCIAL DE LA MUJER</t>
  </si>
  <si>
    <t>DIRECCIÓN DE GESTIÓN DE POLITICAS PÚBLICAS PARA EQUIDAD ENTRE HOMBRES Y MUJERES</t>
  </si>
  <si>
    <t>UNIDAD DE ACCESO A LA INFORMACIÓN PÚBLICA</t>
  </si>
  <si>
    <t>DEPARTAMENTO DE COORDINACIÓN ESTRATÉGICA SECTORIAL Y TERRITORIAL DE LA DIRECCIÓN DE GESTIÓN DE POLÍTICAS PÚBLICAS PARA LA EQUIDAD ENTRE HOMBRES Y MUJERES</t>
  </si>
  <si>
    <t>PROGRAMA DE PREVENCIÓN Y ERRADICACIÓN DE LA VIOLENCIA INTRAFAMILIAR -PROPEVI-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</si>
</sst>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Q&quot;* #,##0.00_);_(&quot;Q&quot;* \(#,##0.00\);_(&quot;Q&quot;* &quot;-&quot;??_);_(@_)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14"/>
      <color theme="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u/>
      <sz val="10"/>
      <color indexed="12"/>
      <name val="Arial"/>
      <family val="2"/>
    </font>
    <font>
      <b/>
      <u/>
      <sz val="8"/>
      <name val="Arial"/>
      <family val="2"/>
    </font>
    <font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87">
    <xf numFmtId="0" fontId="0" fillId="0" borderId="0" xfId="0"/>
    <xf numFmtId="0" fontId="3" fillId="0" borderId="4" xfId="0" applyFont="1" applyFill="1" applyBorder="1" applyAlignment="1">
      <alignment horizontal="left" wrapText="1" readingOrder="1"/>
    </xf>
    <xf numFmtId="164" fontId="3" fillId="0" borderId="4" xfId="0" applyNumberFormat="1" applyFont="1" applyFill="1" applyBorder="1" applyAlignment="1">
      <alignment horizontal="left" wrapText="1" readingOrder="1"/>
    </xf>
    <xf numFmtId="0" fontId="0" fillId="0" borderId="8" xfId="0" applyFill="1" applyBorder="1" applyAlignment="1">
      <alignment horizontal="center"/>
    </xf>
    <xf numFmtId="0" fontId="3" fillId="0" borderId="9" xfId="0" applyFont="1" applyFill="1" applyBorder="1" applyAlignment="1">
      <alignment horizontal="left" wrapText="1" readingOrder="1"/>
    </xf>
    <xf numFmtId="0" fontId="3" fillId="0" borderId="4" xfId="0" applyFont="1" applyFill="1" applyBorder="1" applyAlignment="1">
      <alignment horizontal="center" wrapText="1" readingOrder="1"/>
    </xf>
    <xf numFmtId="164" fontId="3" fillId="0" borderId="10" xfId="0" applyNumberFormat="1" applyFont="1" applyFill="1" applyBorder="1" applyAlignment="1">
      <alignment horizontal="left" wrapText="1" readingOrder="1"/>
    </xf>
    <xf numFmtId="0" fontId="1" fillId="2" borderId="1" xfId="0" applyFont="1" applyFill="1" applyBorder="1"/>
    <xf numFmtId="49" fontId="0" fillId="2" borderId="3" xfId="0" applyNumberFormat="1" applyFill="1" applyBorder="1" applyAlignment="1">
      <alignment horizontal="left" wrapText="1" readingOrder="1"/>
    </xf>
    <xf numFmtId="0" fontId="2" fillId="4" borderId="5" xfId="0" applyFont="1" applyFill="1" applyBorder="1" applyAlignment="1"/>
    <xf numFmtId="0" fontId="2" fillId="4" borderId="6" xfId="0" applyFont="1" applyFill="1" applyBorder="1" applyAlignment="1">
      <alignment horizontal="center" wrapText="1" readingOrder="1"/>
    </xf>
    <xf numFmtId="164" fontId="2" fillId="4" borderId="6" xfId="0" applyNumberFormat="1" applyFont="1" applyFill="1" applyBorder="1" applyAlignment="1">
      <alignment horizontal="center" wrapText="1" readingOrder="1"/>
    </xf>
    <xf numFmtId="164" fontId="2" fillId="4" borderId="7" xfId="0" applyNumberFormat="1" applyFont="1" applyFill="1" applyBorder="1" applyAlignment="1">
      <alignment horizontal="center" wrapText="1" readingOrder="1"/>
    </xf>
    <xf numFmtId="0" fontId="4" fillId="0" borderId="0" xfId="0" applyFont="1" applyFill="1" applyBorder="1" applyAlignment="1">
      <alignment horizontal="left" vertical="center" wrapText="1" readingOrder="1"/>
    </xf>
    <xf numFmtId="49" fontId="4" fillId="0" borderId="0" xfId="0" applyNumberFormat="1" applyFont="1" applyAlignment="1">
      <alignment horizontal="left" wrapText="1" readingOrder="1"/>
    </xf>
    <xf numFmtId="0" fontId="4" fillId="0" borderId="0" xfId="0" applyFont="1"/>
    <xf numFmtId="164" fontId="4" fillId="0" borderId="0" xfId="0" applyNumberFormat="1" applyFont="1" applyFill="1" applyBorder="1" applyAlignment="1">
      <alignment horizontal="left" vertical="center" wrapText="1" readingOrder="1"/>
    </xf>
    <xf numFmtId="164" fontId="4" fillId="0" borderId="0" xfId="0" applyNumberFormat="1" applyFont="1" applyFill="1" applyBorder="1" applyAlignment="1">
      <alignment horizontal="center" vertical="center" wrapText="1" readingOrder="1"/>
    </xf>
    <xf numFmtId="49" fontId="4" fillId="0" borderId="0" xfId="0" applyNumberFormat="1" applyFont="1" applyFill="1" applyAlignment="1">
      <alignment horizontal="left" wrapText="1" readingOrder="1"/>
    </xf>
    <xf numFmtId="0" fontId="4" fillId="0" borderId="0" xfId="0" applyFont="1" applyFill="1"/>
    <xf numFmtId="49" fontId="4" fillId="0" borderId="0" xfId="0" applyNumberFormat="1" applyFont="1" applyFill="1" applyBorder="1" applyAlignment="1">
      <alignment horizontal="center" vertical="center" wrapText="1" readingOrder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 readingOrder="1"/>
    </xf>
    <xf numFmtId="164" fontId="4" fillId="0" borderId="0" xfId="0" applyNumberFormat="1" applyFont="1" applyAlignment="1">
      <alignment horizontal="left" vertical="center" wrapText="1" readingOrder="1"/>
    </xf>
    <xf numFmtId="164" fontId="4" fillId="0" borderId="0" xfId="0" applyNumberFormat="1" applyFont="1" applyAlignment="1">
      <alignment horizontal="center" vertical="center" wrapText="1" readingOrder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49" fontId="7" fillId="0" borderId="0" xfId="0" applyNumberFormat="1" applyFont="1" applyAlignment="1">
      <alignment horizontal="left" wrapText="1" readingOrder="1"/>
    </xf>
    <xf numFmtId="49" fontId="7" fillId="0" borderId="0" xfId="0" applyNumberFormat="1" applyFont="1" applyFill="1" applyAlignment="1">
      <alignment horizontal="left" wrapText="1" readingOrder="1"/>
    </xf>
    <xf numFmtId="0" fontId="7" fillId="0" borderId="0" xfId="0" applyFont="1" applyFill="1"/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49" fontId="7" fillId="0" borderId="0" xfId="0" applyNumberFormat="1" applyFont="1" applyFill="1" applyBorder="1" applyAlignment="1">
      <alignment horizontal="left" vertical="center" wrapText="1" readingOrder="1"/>
    </xf>
    <xf numFmtId="0" fontId="7" fillId="0" borderId="0" xfId="0" applyFont="1" applyFill="1" applyBorder="1" applyAlignment="1">
      <alignment vertical="center"/>
    </xf>
    <xf numFmtId="164" fontId="6" fillId="0" borderId="0" xfId="0" applyNumberFormat="1" applyFont="1" applyFill="1" applyBorder="1" applyAlignment="1">
      <alignment horizontal="right" vertical="center"/>
    </xf>
    <xf numFmtId="164" fontId="6" fillId="0" borderId="0" xfId="0" applyNumberFormat="1" applyFont="1" applyFill="1" applyBorder="1" applyAlignment="1">
      <alignment vertical="center"/>
    </xf>
    <xf numFmtId="164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wrapText="1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Border="1"/>
    <xf numFmtId="164" fontId="4" fillId="0" borderId="0" xfId="0" applyNumberFormat="1" applyFont="1" applyBorder="1" applyAlignment="1">
      <alignment horizontal="left" vertical="center" wrapText="1" readingOrder="1"/>
    </xf>
    <xf numFmtId="164" fontId="4" fillId="0" borderId="0" xfId="0" applyNumberFormat="1" applyFont="1" applyBorder="1" applyAlignment="1">
      <alignment horizontal="center" vertical="center" wrapText="1" readingOrder="1"/>
    </xf>
    <xf numFmtId="0" fontId="9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center" vertical="center"/>
    </xf>
    <xf numFmtId="164" fontId="7" fillId="0" borderId="13" xfId="0" applyNumberFormat="1" applyFont="1" applyFill="1" applyBorder="1" applyAlignment="1">
      <alignment horizontal="left" vertical="center" wrapText="1" readingOrder="1"/>
    </xf>
    <xf numFmtId="49" fontId="7" fillId="0" borderId="13" xfId="0" applyNumberFormat="1" applyFont="1" applyFill="1" applyBorder="1" applyAlignment="1">
      <alignment horizontal="center" vertical="center" wrapText="1" readingOrder="1"/>
    </xf>
    <xf numFmtId="164" fontId="7" fillId="0" borderId="13" xfId="0" applyNumberFormat="1" applyFont="1" applyFill="1" applyBorder="1" applyAlignment="1">
      <alignment vertical="center" readingOrder="1"/>
    </xf>
    <xf numFmtId="164" fontId="7" fillId="0" borderId="13" xfId="0" applyNumberFormat="1" applyFont="1" applyFill="1" applyBorder="1" applyAlignment="1">
      <alignment horizontal="center" vertical="center" wrapText="1" readingOrder="1"/>
    </xf>
    <xf numFmtId="164" fontId="7" fillId="0" borderId="14" xfId="0" applyNumberFormat="1" applyFont="1" applyFill="1" applyBorder="1" applyAlignment="1">
      <alignment horizontal="left" vertical="center" wrapText="1" readingOrder="1"/>
    </xf>
    <xf numFmtId="0" fontId="10" fillId="0" borderId="4" xfId="0" applyFont="1" applyFill="1" applyBorder="1" applyAlignment="1">
      <alignment horizontal="left" vertical="center" wrapText="1"/>
    </xf>
    <xf numFmtId="164" fontId="7" fillId="0" borderId="4" xfId="0" applyNumberFormat="1" applyFont="1" applyFill="1" applyBorder="1" applyAlignment="1">
      <alignment horizontal="left" vertical="center" wrapText="1" readingOrder="1"/>
    </xf>
    <xf numFmtId="49" fontId="7" fillId="0" borderId="4" xfId="0" applyNumberFormat="1" applyFont="1" applyFill="1" applyBorder="1" applyAlignment="1">
      <alignment horizontal="center" vertical="center" wrapText="1" readingOrder="1"/>
    </xf>
    <xf numFmtId="164" fontId="7" fillId="0" borderId="4" xfId="0" applyNumberFormat="1" applyFont="1" applyFill="1" applyBorder="1" applyAlignment="1">
      <alignment vertical="center" readingOrder="1"/>
    </xf>
    <xf numFmtId="164" fontId="7" fillId="0" borderId="4" xfId="0" applyNumberFormat="1" applyFont="1" applyFill="1" applyBorder="1" applyAlignment="1">
      <alignment horizontal="center" vertical="center" wrapText="1" readingOrder="1"/>
    </xf>
    <xf numFmtId="164" fontId="7" fillId="0" borderId="10" xfId="0" applyNumberFormat="1" applyFont="1" applyFill="1" applyBorder="1" applyAlignment="1">
      <alignment horizontal="left" vertical="center" wrapText="1" readingOrder="1"/>
    </xf>
    <xf numFmtId="0" fontId="10" fillId="0" borderId="4" xfId="0" applyFont="1" applyFill="1" applyBorder="1" applyAlignment="1">
      <alignment horizontal="left" vertical="center" wrapText="1" readingOrder="1"/>
    </xf>
    <xf numFmtId="164" fontId="10" fillId="0" borderId="4" xfId="0" applyNumberFormat="1" applyFont="1" applyFill="1" applyBorder="1" applyAlignment="1">
      <alignment horizontal="left" wrapText="1" readingOrder="1"/>
    </xf>
    <xf numFmtId="49" fontId="10" fillId="0" borderId="4" xfId="0" applyNumberFormat="1" applyFont="1" applyFill="1" applyBorder="1" applyAlignment="1">
      <alignment horizontal="left" vertical="center" wrapText="1" readingOrder="1"/>
    </xf>
    <xf numFmtId="49" fontId="7" fillId="0" borderId="4" xfId="1" applyNumberFormat="1" applyFont="1" applyFill="1" applyBorder="1" applyAlignment="1" applyProtection="1">
      <alignment horizontal="left" vertical="center" wrapText="1" readingOrder="1"/>
    </xf>
    <xf numFmtId="49" fontId="10" fillId="0" borderId="4" xfId="0" applyNumberFormat="1" applyFont="1" applyFill="1" applyBorder="1" applyAlignment="1">
      <alignment horizontal="center" vertical="center" wrapText="1" readingOrder="1"/>
    </xf>
    <xf numFmtId="164" fontId="7" fillId="0" borderId="16" xfId="0" applyNumberFormat="1" applyFont="1" applyFill="1" applyBorder="1" applyAlignment="1">
      <alignment horizontal="left" vertical="center" wrapText="1" readingOrder="1"/>
    </xf>
    <xf numFmtId="49" fontId="7" fillId="0" borderId="16" xfId="0" applyNumberFormat="1" applyFont="1" applyFill="1" applyBorder="1" applyAlignment="1">
      <alignment horizontal="center" vertical="center" wrapText="1" readingOrder="1"/>
    </xf>
    <xf numFmtId="164" fontId="7" fillId="0" borderId="16" xfId="0" applyNumberFormat="1" applyFont="1" applyFill="1" applyBorder="1" applyAlignment="1">
      <alignment vertical="center" readingOrder="1"/>
    </xf>
    <xf numFmtId="164" fontId="7" fillId="0" borderId="16" xfId="0" applyNumberFormat="1" applyFont="1" applyFill="1" applyBorder="1" applyAlignment="1">
      <alignment horizontal="center" vertical="center" wrapText="1" readingOrder="1"/>
    </xf>
    <xf numFmtId="164" fontId="7" fillId="0" borderId="17" xfId="0" applyNumberFormat="1" applyFont="1" applyFill="1" applyBorder="1" applyAlignment="1">
      <alignment horizontal="left" vertical="center" wrapText="1" readingOrder="1"/>
    </xf>
    <xf numFmtId="0" fontId="10" fillId="0" borderId="16" xfId="0" applyFont="1" applyFill="1" applyBorder="1" applyAlignment="1">
      <alignment horizontal="left" vertical="center" wrapText="1" readingOrder="1"/>
    </xf>
    <xf numFmtId="0" fontId="10" fillId="0" borderId="12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left" vertical="center" wrapText="1" readingOrder="1"/>
    </xf>
    <xf numFmtId="0" fontId="10" fillId="0" borderId="11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vertical="center" wrapText="1" readingOrder="1"/>
    </xf>
    <xf numFmtId="0" fontId="10" fillId="0" borderId="15" xfId="0" applyFont="1" applyFill="1" applyBorder="1" applyAlignment="1">
      <alignment horizontal="center" vertical="center"/>
    </xf>
    <xf numFmtId="0" fontId="6" fillId="3" borderId="18" xfId="0" applyFont="1" applyFill="1" applyBorder="1" applyAlignment="1">
      <alignment horizontal="center" vertical="center" wrapText="1"/>
    </xf>
    <xf numFmtId="0" fontId="6" fillId="3" borderId="18" xfId="0" applyFont="1" applyFill="1" applyBorder="1" applyAlignment="1">
      <alignment horizontal="center" vertical="center" wrapText="1" readingOrder="1"/>
    </xf>
    <xf numFmtId="164" fontId="6" fillId="3" borderId="18" xfId="0" applyNumberFormat="1" applyFont="1" applyFill="1" applyBorder="1" applyAlignment="1">
      <alignment horizontal="center" vertical="center" wrapText="1" readingOrder="1"/>
    </xf>
    <xf numFmtId="164" fontId="6" fillId="3" borderId="18" xfId="0" applyNumberFormat="1" applyFont="1" applyFill="1" applyBorder="1" applyAlignment="1">
      <alignment horizontal="center" vertical="top" wrapText="1" readingOrder="1"/>
    </xf>
    <xf numFmtId="0" fontId="0" fillId="0" borderId="11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10" xfId="0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1" fillId="0" borderId="0" xfId="0" applyFont="1" applyBorder="1" applyAlignment="1">
      <alignment horizontal="center"/>
    </xf>
    <xf numFmtId="0" fontId="0" fillId="0" borderId="14" xfId="0" applyBorder="1" applyAlignment="1">
      <alignment horizontal="left"/>
    </xf>
    <xf numFmtId="0" fontId="5" fillId="2" borderId="2" xfId="0" applyFont="1" applyFill="1" applyBorder="1" applyAlignment="1">
      <alignment horizontal="center" wrapText="1" readingOrder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178594</xdr:colOff>
      <xdr:row>1</xdr:row>
      <xdr:rowOff>187098</xdr:rowOff>
    </xdr:from>
    <xdr:to>
      <xdr:col>3</xdr:col>
      <xdr:colOff>3107531</xdr:colOff>
      <xdr:row>5</xdr:row>
      <xdr:rowOff>107155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63370288-410C-447F-8177-E2E27D9B6A5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17844" y="377598"/>
          <a:ext cx="2928937" cy="6820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39"/>
  <sheetViews>
    <sheetView tabSelected="1" topLeftCell="A25" zoomScale="60" zoomScaleNormal="60" zoomScaleSheetLayoutView="70" workbookViewId="0">
      <selection activeCell="L36" sqref="L36"/>
    </sheetView>
  </sheetViews>
  <sheetFormatPr baseColWidth="10" defaultRowHeight="12" x14ac:dyDescent="0.2"/>
  <cols>
    <col min="1" max="1" width="4.7109375" style="21" customWidth="1"/>
    <col min="2" max="2" width="63" style="22" customWidth="1"/>
    <col min="3" max="3" width="70.85546875" style="22" customWidth="1"/>
    <col min="4" max="4" width="60.28515625" style="26" customWidth="1"/>
    <col min="5" max="5" width="15.5703125" style="23" hidden="1" customWidth="1"/>
    <col min="6" max="6" width="14.5703125" style="23" hidden="1" customWidth="1"/>
    <col min="7" max="7" width="13.85546875" style="23" hidden="1" customWidth="1"/>
    <col min="8" max="8" width="12.5703125" style="24" customWidth="1"/>
    <col min="9" max="9" width="15.28515625" style="23" customWidth="1"/>
    <col min="10" max="10" width="15.7109375" style="23" customWidth="1"/>
    <col min="11" max="11" width="16.42578125" style="23" customWidth="1"/>
    <col min="12" max="12" width="18.5703125" style="23" customWidth="1"/>
    <col min="13" max="13" width="13.7109375" style="24" customWidth="1"/>
    <col min="14" max="15" width="13.5703125" style="24" customWidth="1"/>
    <col min="16" max="16" width="11.28515625" style="23" customWidth="1"/>
    <col min="17" max="28" width="11.42578125" style="14"/>
    <col min="29" max="16384" width="11.42578125" style="15"/>
  </cols>
  <sheetData>
    <row r="1" spans="1:28" ht="15" x14ac:dyDescent="0.25">
      <c r="A1" s="40"/>
      <c r="B1" s="40"/>
      <c r="C1" s="40"/>
      <c r="D1" s="40"/>
      <c r="E1" s="40"/>
      <c r="F1" s="40"/>
      <c r="G1" s="40"/>
      <c r="H1" s="40"/>
      <c r="I1" s="41"/>
      <c r="J1" s="41"/>
      <c r="K1" s="41"/>
      <c r="L1" s="41"/>
      <c r="M1" s="42"/>
      <c r="N1" s="42"/>
      <c r="O1" s="42"/>
      <c r="P1" s="41"/>
    </row>
    <row r="2" spans="1:28" ht="15" x14ac:dyDescent="0.25">
      <c r="A2" s="40"/>
      <c r="B2" s="40"/>
      <c r="C2" s="40"/>
      <c r="D2" s="40"/>
      <c r="E2" s="40"/>
      <c r="F2" s="40"/>
      <c r="G2" s="40"/>
      <c r="H2" s="40"/>
      <c r="I2" s="41"/>
      <c r="J2" s="41"/>
      <c r="K2" s="41"/>
      <c r="L2" s="41"/>
      <c r="M2" s="42"/>
      <c r="N2" s="42"/>
      <c r="O2" s="42"/>
      <c r="P2" s="41"/>
    </row>
    <row r="3" spans="1:28" ht="15" x14ac:dyDescent="0.25">
      <c r="A3" s="40"/>
      <c r="B3" s="40"/>
      <c r="C3" s="40"/>
      <c r="D3" s="40"/>
      <c r="E3" s="40"/>
      <c r="F3" s="40"/>
      <c r="G3" s="40"/>
      <c r="H3" s="40"/>
      <c r="I3" s="41"/>
      <c r="J3" s="41"/>
      <c r="K3" s="41"/>
      <c r="L3" s="41"/>
      <c r="M3" s="42"/>
      <c r="N3" s="42"/>
      <c r="O3" s="42"/>
      <c r="P3" s="41"/>
    </row>
    <row r="4" spans="1:28" ht="15" x14ac:dyDescent="0.25">
      <c r="A4" s="40"/>
      <c r="B4" s="40"/>
      <c r="C4" s="40"/>
      <c r="D4" s="40"/>
      <c r="E4" s="40"/>
      <c r="F4" s="40"/>
      <c r="G4" s="40"/>
      <c r="H4" s="40"/>
      <c r="I4" s="41"/>
      <c r="J4" s="41"/>
      <c r="K4" s="41"/>
      <c r="L4" s="41"/>
      <c r="M4" s="42"/>
      <c r="N4" s="42"/>
      <c r="O4" s="42"/>
      <c r="P4" s="41"/>
    </row>
    <row r="5" spans="1:28" ht="15" x14ac:dyDescent="0.25">
      <c r="A5" s="40"/>
      <c r="B5" s="40"/>
      <c r="C5" s="40"/>
      <c r="D5" s="40"/>
      <c r="E5" s="40"/>
      <c r="F5" s="40"/>
      <c r="G5" s="40"/>
      <c r="H5" s="40"/>
      <c r="I5" s="41"/>
      <c r="J5" s="41"/>
      <c r="K5" s="41"/>
      <c r="L5" s="41"/>
      <c r="M5" s="42"/>
      <c r="N5" s="42"/>
      <c r="O5" s="42"/>
      <c r="P5" s="41"/>
    </row>
    <row r="6" spans="1:28" ht="15" x14ac:dyDescent="0.25">
      <c r="A6" s="84"/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</row>
    <row r="7" spans="1:28" ht="15.75" thickBot="1" x14ac:dyDescent="0.3">
      <c r="A7" s="84" t="s">
        <v>49</v>
      </c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</row>
    <row r="8" spans="1:28" ht="15" x14ac:dyDescent="0.25">
      <c r="A8" s="82" t="s">
        <v>42</v>
      </c>
      <c r="B8" s="83"/>
      <c r="C8" s="83"/>
      <c r="D8" s="83"/>
      <c r="E8" s="83" t="s">
        <v>43</v>
      </c>
      <c r="F8" s="83"/>
      <c r="G8" s="83"/>
      <c r="H8" s="83"/>
      <c r="I8" s="83"/>
      <c r="J8" s="83"/>
      <c r="K8" s="83"/>
      <c r="L8" s="83"/>
      <c r="M8" s="83"/>
      <c r="N8" s="83"/>
      <c r="O8" s="83"/>
      <c r="P8" s="85"/>
    </row>
    <row r="9" spans="1:28" ht="15" x14ac:dyDescent="0.25">
      <c r="A9" s="76" t="s">
        <v>44</v>
      </c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8"/>
    </row>
    <row r="10" spans="1:28" ht="15" x14ac:dyDescent="0.25">
      <c r="A10" s="76" t="s">
        <v>45</v>
      </c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8"/>
    </row>
    <row r="11" spans="1:28" ht="15" x14ac:dyDescent="0.25">
      <c r="A11" s="76" t="s">
        <v>46</v>
      </c>
      <c r="B11" s="77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8"/>
    </row>
    <row r="12" spans="1:28" ht="15" x14ac:dyDescent="0.25">
      <c r="A12" s="76" t="s">
        <v>52</v>
      </c>
      <c r="B12" s="77"/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8"/>
    </row>
    <row r="13" spans="1:28" ht="15.75" thickBot="1" x14ac:dyDescent="0.3">
      <c r="A13" s="79" t="s">
        <v>47</v>
      </c>
      <c r="B13" s="80"/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1"/>
    </row>
    <row r="14" spans="1:28" s="38" customFormat="1" ht="48" customHeight="1" thickBot="1" x14ac:dyDescent="0.25">
      <c r="A14" s="72" t="s">
        <v>0</v>
      </c>
      <c r="B14" s="73" t="s">
        <v>1</v>
      </c>
      <c r="C14" s="73" t="s">
        <v>17</v>
      </c>
      <c r="D14" s="72" t="s">
        <v>2</v>
      </c>
      <c r="E14" s="74" t="s">
        <v>3</v>
      </c>
      <c r="F14" s="74" t="s">
        <v>4</v>
      </c>
      <c r="G14" s="74" t="s">
        <v>5</v>
      </c>
      <c r="H14" s="75" t="s">
        <v>23</v>
      </c>
      <c r="I14" s="74" t="s">
        <v>6</v>
      </c>
      <c r="J14" s="74" t="s">
        <v>27</v>
      </c>
      <c r="K14" s="74" t="s">
        <v>19</v>
      </c>
      <c r="L14" s="74" t="s">
        <v>20</v>
      </c>
      <c r="M14" s="74" t="s">
        <v>8</v>
      </c>
      <c r="N14" s="74" t="s">
        <v>21</v>
      </c>
      <c r="O14" s="74" t="s">
        <v>40</v>
      </c>
      <c r="P14" s="74" t="s">
        <v>22</v>
      </c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</row>
    <row r="15" spans="1:28" s="30" customFormat="1" ht="49.5" customHeight="1" x14ac:dyDescent="0.2">
      <c r="A15" s="67">
        <v>1</v>
      </c>
      <c r="B15" s="68" t="s">
        <v>53</v>
      </c>
      <c r="C15" s="68" t="s">
        <v>72</v>
      </c>
      <c r="D15" s="68" t="s">
        <v>65</v>
      </c>
      <c r="E15" s="45">
        <f t="shared" ref="E15" si="0">(5000*10)</f>
        <v>50000</v>
      </c>
      <c r="F15" s="45">
        <f t="shared" ref="F15" si="1">(1000*10)</f>
        <v>10000</v>
      </c>
      <c r="G15" s="45">
        <f t="shared" ref="G15" si="2">(250*10)</f>
        <v>2500</v>
      </c>
      <c r="H15" s="46" t="s">
        <v>18</v>
      </c>
      <c r="I15" s="47">
        <v>4838.71</v>
      </c>
      <c r="J15" s="45">
        <v>967.74</v>
      </c>
      <c r="K15" s="45">
        <v>0</v>
      </c>
      <c r="L15" s="45">
        <v>0</v>
      </c>
      <c r="M15" s="48">
        <v>241.94</v>
      </c>
      <c r="N15" s="48">
        <v>0</v>
      </c>
      <c r="O15" s="45">
        <v>0</v>
      </c>
      <c r="P15" s="49">
        <v>0</v>
      </c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</row>
    <row r="16" spans="1:28" s="30" customFormat="1" ht="49.5" customHeight="1" x14ac:dyDescent="0.2">
      <c r="A16" s="69">
        <v>2</v>
      </c>
      <c r="B16" s="56" t="s">
        <v>50</v>
      </c>
      <c r="C16" s="56" t="s">
        <v>69</v>
      </c>
      <c r="D16" s="56" t="s">
        <v>66</v>
      </c>
      <c r="E16" s="51"/>
      <c r="F16" s="51"/>
      <c r="G16" s="51"/>
      <c r="H16" s="52" t="s">
        <v>18</v>
      </c>
      <c r="I16" s="53">
        <v>4838.71</v>
      </c>
      <c r="J16" s="51">
        <v>967.74</v>
      </c>
      <c r="K16" s="51">
        <v>0</v>
      </c>
      <c r="L16" s="51">
        <v>0</v>
      </c>
      <c r="M16" s="54">
        <v>241.94</v>
      </c>
      <c r="N16" s="54">
        <v>0</v>
      </c>
      <c r="O16" s="51">
        <v>0</v>
      </c>
      <c r="P16" s="55">
        <v>0</v>
      </c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</row>
    <row r="17" spans="1:28" s="30" customFormat="1" ht="39" customHeight="1" x14ac:dyDescent="0.2">
      <c r="A17" s="69">
        <v>3</v>
      </c>
      <c r="B17" s="56" t="s">
        <v>54</v>
      </c>
      <c r="C17" s="56" t="s">
        <v>70</v>
      </c>
      <c r="D17" s="56" t="s">
        <v>34</v>
      </c>
      <c r="E17" s="51"/>
      <c r="F17" s="51"/>
      <c r="G17" s="51"/>
      <c r="H17" s="52" t="s">
        <v>18</v>
      </c>
      <c r="I17" s="53">
        <v>4838.71</v>
      </c>
      <c r="J17" s="51">
        <v>967.74</v>
      </c>
      <c r="K17" s="51">
        <v>0</v>
      </c>
      <c r="L17" s="51">
        <v>0</v>
      </c>
      <c r="M17" s="54">
        <v>241.94</v>
      </c>
      <c r="N17" s="54">
        <v>0</v>
      </c>
      <c r="O17" s="51">
        <v>0</v>
      </c>
      <c r="P17" s="55">
        <v>0</v>
      </c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</row>
    <row r="18" spans="1:28" s="30" customFormat="1" ht="36" customHeight="1" x14ac:dyDescent="0.2">
      <c r="A18" s="69">
        <v>4</v>
      </c>
      <c r="B18" s="70" t="s">
        <v>24</v>
      </c>
      <c r="C18" s="56" t="s">
        <v>70</v>
      </c>
      <c r="D18" s="56" t="s">
        <v>34</v>
      </c>
      <c r="E18" s="51"/>
      <c r="F18" s="51"/>
      <c r="G18" s="51"/>
      <c r="H18" s="52" t="s">
        <v>18</v>
      </c>
      <c r="I18" s="53">
        <v>4838.71</v>
      </c>
      <c r="J18" s="51">
        <v>967.74</v>
      </c>
      <c r="K18" s="51">
        <v>0</v>
      </c>
      <c r="L18" s="51">
        <v>0</v>
      </c>
      <c r="M18" s="54">
        <v>241.94</v>
      </c>
      <c r="N18" s="54">
        <v>0</v>
      </c>
      <c r="O18" s="51">
        <v>0</v>
      </c>
      <c r="P18" s="55">
        <v>0</v>
      </c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</row>
    <row r="19" spans="1:28" s="30" customFormat="1" ht="49.5" customHeight="1" x14ac:dyDescent="0.2">
      <c r="A19" s="69">
        <v>5</v>
      </c>
      <c r="B19" s="56" t="s">
        <v>55</v>
      </c>
      <c r="C19" s="56" t="s">
        <v>70</v>
      </c>
      <c r="D19" s="56" t="s">
        <v>41</v>
      </c>
      <c r="E19" s="57"/>
      <c r="F19" s="58"/>
      <c r="G19" s="59"/>
      <c r="H19" s="60" t="s">
        <v>18</v>
      </c>
      <c r="I19" s="53">
        <v>4838.71</v>
      </c>
      <c r="J19" s="51">
        <v>967.74</v>
      </c>
      <c r="K19" s="51">
        <v>0</v>
      </c>
      <c r="L19" s="51">
        <v>0</v>
      </c>
      <c r="M19" s="54">
        <v>241.94</v>
      </c>
      <c r="N19" s="54">
        <v>0</v>
      </c>
      <c r="O19" s="51">
        <v>0</v>
      </c>
      <c r="P19" s="55">
        <v>0</v>
      </c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</row>
    <row r="20" spans="1:28" customFormat="1" ht="41.25" customHeight="1" x14ac:dyDescent="0.25">
      <c r="A20" s="69">
        <v>6</v>
      </c>
      <c r="B20" s="56" t="s">
        <v>51</v>
      </c>
      <c r="C20" s="56" t="s">
        <v>70</v>
      </c>
      <c r="D20" s="56" t="s">
        <v>48</v>
      </c>
      <c r="E20" s="51"/>
      <c r="F20" s="51"/>
      <c r="G20" s="51"/>
      <c r="H20" s="52" t="s">
        <v>18</v>
      </c>
      <c r="I20" s="53">
        <v>4838.71</v>
      </c>
      <c r="J20" s="51">
        <v>967.74</v>
      </c>
      <c r="K20" s="51">
        <v>0</v>
      </c>
      <c r="L20" s="51">
        <v>0</v>
      </c>
      <c r="M20" s="54">
        <v>241.94</v>
      </c>
      <c r="N20" s="54">
        <v>0</v>
      </c>
      <c r="O20" s="51">
        <v>0</v>
      </c>
      <c r="P20" s="55">
        <v>0</v>
      </c>
    </row>
    <row r="21" spans="1:28" s="30" customFormat="1" ht="57.75" customHeight="1" x14ac:dyDescent="0.2">
      <c r="A21" s="69">
        <v>7</v>
      </c>
      <c r="B21" s="56" t="s">
        <v>56</v>
      </c>
      <c r="C21" s="56" t="s">
        <v>71</v>
      </c>
      <c r="D21" s="56" t="s">
        <v>65</v>
      </c>
      <c r="E21" s="51"/>
      <c r="F21" s="51"/>
      <c r="G21" s="51"/>
      <c r="H21" s="52" t="s">
        <v>18</v>
      </c>
      <c r="I21" s="53">
        <v>4838.71</v>
      </c>
      <c r="J21" s="51">
        <v>967.74</v>
      </c>
      <c r="K21" s="51">
        <v>0</v>
      </c>
      <c r="L21" s="51">
        <v>0</v>
      </c>
      <c r="M21" s="54">
        <v>241.94</v>
      </c>
      <c r="N21" s="54">
        <v>0</v>
      </c>
      <c r="O21" s="51">
        <v>0</v>
      </c>
      <c r="P21" s="55">
        <v>0</v>
      </c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</row>
    <row r="22" spans="1:28" s="30" customFormat="1" ht="49.5" customHeight="1" x14ac:dyDescent="0.2">
      <c r="A22" s="69">
        <v>8</v>
      </c>
      <c r="B22" s="56" t="s">
        <v>30</v>
      </c>
      <c r="C22" s="56" t="s">
        <v>49</v>
      </c>
      <c r="D22" s="56" t="s">
        <v>35</v>
      </c>
      <c r="E22" s="51"/>
      <c r="F22" s="51"/>
      <c r="G22" s="51"/>
      <c r="H22" s="52" t="s">
        <v>18</v>
      </c>
      <c r="I22" s="53">
        <v>4838.71</v>
      </c>
      <c r="J22" s="51">
        <v>967.74</v>
      </c>
      <c r="K22" s="51">
        <v>0</v>
      </c>
      <c r="L22" s="51">
        <v>0</v>
      </c>
      <c r="M22" s="54">
        <v>241.94</v>
      </c>
      <c r="N22" s="54">
        <v>0</v>
      </c>
      <c r="O22" s="51">
        <v>0</v>
      </c>
      <c r="P22" s="55">
        <v>0</v>
      </c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</row>
    <row r="23" spans="1:28" s="30" customFormat="1" ht="49.5" customHeight="1" x14ac:dyDescent="0.2">
      <c r="A23" s="69">
        <v>9</v>
      </c>
      <c r="B23" s="56" t="s">
        <v>57</v>
      </c>
      <c r="C23" s="56" t="s">
        <v>76</v>
      </c>
      <c r="D23" s="56" t="s">
        <v>36</v>
      </c>
      <c r="E23" s="51"/>
      <c r="F23" s="51"/>
      <c r="G23" s="51"/>
      <c r="H23" s="52" t="s">
        <v>18</v>
      </c>
      <c r="I23" s="51">
        <v>3870.97</v>
      </c>
      <c r="J23" s="51">
        <v>967.74</v>
      </c>
      <c r="K23" s="51">
        <v>0</v>
      </c>
      <c r="L23" s="51">
        <v>0</v>
      </c>
      <c r="M23" s="54">
        <v>241.94</v>
      </c>
      <c r="N23" s="54">
        <v>0</v>
      </c>
      <c r="O23" s="51">
        <v>0</v>
      </c>
      <c r="P23" s="55">
        <v>0</v>
      </c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</row>
    <row r="24" spans="1:28" s="30" customFormat="1" ht="49.5" customHeight="1" x14ac:dyDescent="0.2">
      <c r="A24" s="69">
        <v>10</v>
      </c>
      <c r="B24" s="56" t="s">
        <v>58</v>
      </c>
      <c r="C24" s="56" t="s">
        <v>76</v>
      </c>
      <c r="D24" s="50" t="s">
        <v>33</v>
      </c>
      <c r="E24" s="51"/>
      <c r="F24" s="51"/>
      <c r="G24" s="51"/>
      <c r="H24" s="52" t="s">
        <v>18</v>
      </c>
      <c r="I24" s="51">
        <v>3870.97</v>
      </c>
      <c r="J24" s="51">
        <v>967.74</v>
      </c>
      <c r="K24" s="51">
        <v>0</v>
      </c>
      <c r="L24" s="51">
        <v>0</v>
      </c>
      <c r="M24" s="54">
        <v>241.94</v>
      </c>
      <c r="N24" s="54">
        <v>0</v>
      </c>
      <c r="O24" s="51">
        <v>0</v>
      </c>
      <c r="P24" s="55">
        <v>0</v>
      </c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</row>
    <row r="25" spans="1:28" s="30" customFormat="1" ht="49.5" customHeight="1" x14ac:dyDescent="0.2">
      <c r="A25" s="69">
        <v>11</v>
      </c>
      <c r="B25" s="56" t="s">
        <v>59</v>
      </c>
      <c r="C25" s="56" t="s">
        <v>76</v>
      </c>
      <c r="D25" s="50" t="s">
        <v>67</v>
      </c>
      <c r="E25" s="51"/>
      <c r="F25" s="51"/>
      <c r="G25" s="51"/>
      <c r="H25" s="52" t="s">
        <v>18</v>
      </c>
      <c r="I25" s="51">
        <v>3870.97</v>
      </c>
      <c r="J25" s="51">
        <v>967.74</v>
      </c>
      <c r="K25" s="51">
        <v>0</v>
      </c>
      <c r="L25" s="51">
        <v>0</v>
      </c>
      <c r="M25" s="54">
        <v>241.94</v>
      </c>
      <c r="N25" s="54">
        <v>0</v>
      </c>
      <c r="O25" s="51">
        <v>0</v>
      </c>
      <c r="P25" s="55">
        <v>0</v>
      </c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</row>
    <row r="26" spans="1:28" s="30" customFormat="1" ht="49.5" customHeight="1" x14ac:dyDescent="0.2">
      <c r="A26" s="69">
        <v>12</v>
      </c>
      <c r="B26" s="56" t="s">
        <v>29</v>
      </c>
      <c r="C26" s="56" t="s">
        <v>76</v>
      </c>
      <c r="D26" s="56" t="s">
        <v>68</v>
      </c>
      <c r="E26" s="51"/>
      <c r="F26" s="51"/>
      <c r="G26" s="51"/>
      <c r="H26" s="52" t="s">
        <v>18</v>
      </c>
      <c r="I26" s="53">
        <v>4838.71</v>
      </c>
      <c r="J26" s="51">
        <v>967.74</v>
      </c>
      <c r="K26" s="51">
        <v>0</v>
      </c>
      <c r="L26" s="51">
        <v>0</v>
      </c>
      <c r="M26" s="54">
        <v>241.94</v>
      </c>
      <c r="N26" s="54">
        <v>0</v>
      </c>
      <c r="O26" s="51">
        <v>0</v>
      </c>
      <c r="P26" s="55">
        <v>0</v>
      </c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</row>
    <row r="27" spans="1:28" s="30" customFormat="1" ht="51.75" customHeight="1" x14ac:dyDescent="0.2">
      <c r="A27" s="69">
        <v>13</v>
      </c>
      <c r="B27" s="56" t="s">
        <v>60</v>
      </c>
      <c r="C27" s="56" t="s">
        <v>76</v>
      </c>
      <c r="D27" s="56" t="s">
        <v>31</v>
      </c>
      <c r="E27" s="51"/>
      <c r="F27" s="51"/>
      <c r="G27" s="51"/>
      <c r="H27" s="52" t="s">
        <v>18</v>
      </c>
      <c r="I27" s="51">
        <v>3870.97</v>
      </c>
      <c r="J27" s="51">
        <v>967.74</v>
      </c>
      <c r="K27" s="51">
        <v>0</v>
      </c>
      <c r="L27" s="51">
        <v>0</v>
      </c>
      <c r="M27" s="54">
        <v>241.94</v>
      </c>
      <c r="N27" s="54">
        <v>0</v>
      </c>
      <c r="O27" s="51">
        <v>0</v>
      </c>
      <c r="P27" s="55">
        <v>0</v>
      </c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</row>
    <row r="28" spans="1:28" s="30" customFormat="1" ht="51" customHeight="1" x14ac:dyDescent="0.2">
      <c r="A28" s="69">
        <v>14</v>
      </c>
      <c r="B28" s="56" t="s">
        <v>61</v>
      </c>
      <c r="C28" s="56" t="s">
        <v>76</v>
      </c>
      <c r="D28" s="50" t="s">
        <v>31</v>
      </c>
      <c r="E28" s="51"/>
      <c r="F28" s="51"/>
      <c r="G28" s="51"/>
      <c r="H28" s="52" t="s">
        <v>18</v>
      </c>
      <c r="I28" s="51">
        <v>3870.97</v>
      </c>
      <c r="J28" s="51">
        <v>967.74</v>
      </c>
      <c r="K28" s="51">
        <v>0</v>
      </c>
      <c r="L28" s="51">
        <v>0</v>
      </c>
      <c r="M28" s="54">
        <v>241.94</v>
      </c>
      <c r="N28" s="51">
        <v>0</v>
      </c>
      <c r="O28" s="51">
        <v>0</v>
      </c>
      <c r="P28" s="55">
        <v>0</v>
      </c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</row>
    <row r="29" spans="1:28" s="30" customFormat="1" ht="58.5" customHeight="1" x14ac:dyDescent="0.2">
      <c r="A29" s="69">
        <v>15</v>
      </c>
      <c r="B29" s="56" t="s">
        <v>62</v>
      </c>
      <c r="C29" s="56" t="s">
        <v>76</v>
      </c>
      <c r="D29" s="56" t="s">
        <v>10</v>
      </c>
      <c r="E29" s="51"/>
      <c r="F29" s="51"/>
      <c r="G29" s="51"/>
      <c r="H29" s="52" t="s">
        <v>18</v>
      </c>
      <c r="I29" s="53">
        <v>4838.71</v>
      </c>
      <c r="J29" s="51">
        <v>967.74</v>
      </c>
      <c r="K29" s="51">
        <v>0</v>
      </c>
      <c r="L29" s="51">
        <v>0</v>
      </c>
      <c r="M29" s="54">
        <v>241.94</v>
      </c>
      <c r="N29" s="54">
        <v>0</v>
      </c>
      <c r="O29" s="51">
        <v>0</v>
      </c>
      <c r="P29" s="55">
        <v>0</v>
      </c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</row>
    <row r="30" spans="1:28" s="30" customFormat="1" ht="51.75" customHeight="1" x14ac:dyDescent="0.2">
      <c r="A30" s="69">
        <v>16</v>
      </c>
      <c r="B30" s="56" t="s">
        <v>63</v>
      </c>
      <c r="C30" s="56" t="s">
        <v>76</v>
      </c>
      <c r="D30" s="56" t="s">
        <v>10</v>
      </c>
      <c r="E30" s="51"/>
      <c r="F30" s="51"/>
      <c r="G30" s="51"/>
      <c r="H30" s="52" t="s">
        <v>18</v>
      </c>
      <c r="I30" s="53">
        <v>4838.71</v>
      </c>
      <c r="J30" s="51">
        <v>967.74</v>
      </c>
      <c r="K30" s="51">
        <v>0</v>
      </c>
      <c r="L30" s="51">
        <v>0</v>
      </c>
      <c r="M30" s="54">
        <v>241.94</v>
      </c>
      <c r="N30" s="51">
        <v>0</v>
      </c>
      <c r="O30" s="51">
        <v>0</v>
      </c>
      <c r="P30" s="55">
        <v>0</v>
      </c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</row>
    <row r="31" spans="1:28" s="30" customFormat="1" ht="69.75" customHeight="1" x14ac:dyDescent="0.2">
      <c r="A31" s="69">
        <v>17</v>
      </c>
      <c r="B31" s="56" t="s">
        <v>37</v>
      </c>
      <c r="C31" s="50" t="s">
        <v>75</v>
      </c>
      <c r="D31" s="50" t="s">
        <v>65</v>
      </c>
      <c r="E31" s="51"/>
      <c r="F31" s="51"/>
      <c r="G31" s="51"/>
      <c r="H31" s="52" t="s">
        <v>18</v>
      </c>
      <c r="I31" s="53">
        <v>4838.71</v>
      </c>
      <c r="J31" s="51">
        <v>967.74</v>
      </c>
      <c r="K31" s="51">
        <v>0</v>
      </c>
      <c r="L31" s="51">
        <v>0</v>
      </c>
      <c r="M31" s="54">
        <v>241.94</v>
      </c>
      <c r="N31" s="54">
        <v>0</v>
      </c>
      <c r="O31" s="51">
        <v>0</v>
      </c>
      <c r="P31" s="55">
        <v>0</v>
      </c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</row>
    <row r="32" spans="1:28" s="30" customFormat="1" ht="67.5" customHeight="1" x14ac:dyDescent="0.2">
      <c r="A32" s="69">
        <v>18</v>
      </c>
      <c r="B32" s="56" t="s">
        <v>28</v>
      </c>
      <c r="C32" s="56" t="s">
        <v>73</v>
      </c>
      <c r="D32" s="56" t="s">
        <v>32</v>
      </c>
      <c r="E32" s="51"/>
      <c r="F32" s="51"/>
      <c r="G32" s="51"/>
      <c r="H32" s="52" t="s">
        <v>18</v>
      </c>
      <c r="I32" s="53">
        <v>4838.71</v>
      </c>
      <c r="J32" s="51">
        <v>967.74</v>
      </c>
      <c r="K32" s="51">
        <v>0</v>
      </c>
      <c r="L32" s="51">
        <v>0</v>
      </c>
      <c r="M32" s="54">
        <v>241.94</v>
      </c>
      <c r="N32" s="54">
        <v>0</v>
      </c>
      <c r="O32" s="51">
        <v>0</v>
      </c>
      <c r="P32" s="55">
        <v>0</v>
      </c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</row>
    <row r="33" spans="1:28" s="30" customFormat="1" ht="54.75" customHeight="1" thickBot="1" x14ac:dyDescent="0.25">
      <c r="A33" s="71">
        <v>19</v>
      </c>
      <c r="B33" s="66" t="s">
        <v>64</v>
      </c>
      <c r="C33" s="66" t="s">
        <v>74</v>
      </c>
      <c r="D33" s="66" t="s">
        <v>38</v>
      </c>
      <c r="E33" s="61"/>
      <c r="F33" s="61"/>
      <c r="G33" s="61"/>
      <c r="H33" s="62" t="s">
        <v>18</v>
      </c>
      <c r="I33" s="63">
        <v>4838.71</v>
      </c>
      <c r="J33" s="61">
        <v>967.74</v>
      </c>
      <c r="K33" s="61">
        <v>0</v>
      </c>
      <c r="L33" s="61">
        <v>0</v>
      </c>
      <c r="M33" s="64">
        <v>241.94</v>
      </c>
      <c r="N33" s="64">
        <v>0</v>
      </c>
      <c r="O33" s="61">
        <v>0</v>
      </c>
      <c r="P33" s="65">
        <v>0</v>
      </c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</row>
    <row r="34" spans="1:28" s="19" customFormat="1" x14ac:dyDescent="0.2">
      <c r="A34" s="44"/>
      <c r="B34" s="43" t="s">
        <v>39</v>
      </c>
      <c r="C34" s="13"/>
      <c r="D34" s="25"/>
      <c r="E34" s="16"/>
      <c r="F34" s="16"/>
      <c r="G34" s="16"/>
      <c r="H34" s="20"/>
      <c r="I34" s="16"/>
      <c r="J34" s="16"/>
      <c r="K34" s="16"/>
      <c r="L34" s="16"/>
      <c r="M34" s="16"/>
      <c r="N34" s="17"/>
      <c r="O34" s="17"/>
      <c r="P34" s="16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</row>
    <row r="35" spans="1:28" s="19" customFormat="1" ht="21.75" customHeight="1" x14ac:dyDescent="0.2">
      <c r="A35" s="44"/>
      <c r="B35" s="43"/>
      <c r="C35" s="13"/>
      <c r="D35" s="25"/>
      <c r="E35" s="16"/>
      <c r="F35" s="16"/>
      <c r="G35" s="16"/>
      <c r="H35" s="20"/>
      <c r="I35" s="16"/>
      <c r="J35" s="16"/>
      <c r="K35" s="16"/>
      <c r="L35" s="16"/>
      <c r="M35" s="17"/>
      <c r="N35" s="17"/>
      <c r="O35" s="17"/>
      <c r="P35" s="16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</row>
    <row r="36" spans="1:28" s="34" customFormat="1" ht="21.75" customHeight="1" x14ac:dyDescent="0.25">
      <c r="A36" s="31"/>
      <c r="B36" s="39"/>
      <c r="C36" s="39"/>
      <c r="D36" s="33"/>
      <c r="F36" s="31"/>
      <c r="I36" s="31"/>
      <c r="J36" s="36"/>
      <c r="K36" s="36"/>
      <c r="L36" s="36"/>
    </row>
    <row r="37" spans="1:28" s="34" customFormat="1" ht="21.75" customHeight="1" x14ac:dyDescent="0.25">
      <c r="A37" s="31"/>
      <c r="B37" s="32" t="s">
        <v>25</v>
      </c>
      <c r="C37" s="33"/>
      <c r="F37" s="31"/>
      <c r="G37" s="35" t="s">
        <v>26</v>
      </c>
      <c r="H37" s="36"/>
      <c r="I37" s="36" t="s">
        <v>26</v>
      </c>
      <c r="J37" s="37"/>
      <c r="K37" s="31"/>
      <c r="L37" s="31"/>
    </row>
    <row r="38" spans="1:28" ht="12" customHeight="1" x14ac:dyDescent="0.2">
      <c r="A38" s="27"/>
      <c r="B38" s="13"/>
      <c r="C38" s="13"/>
    </row>
    <row r="39" spans="1:28" x14ac:dyDescent="0.2">
      <c r="B39" s="13"/>
      <c r="C39" s="13"/>
    </row>
  </sheetData>
  <mergeCells count="9">
    <mergeCell ref="A12:P12"/>
    <mergeCell ref="A13:P13"/>
    <mergeCell ref="A8:D8"/>
    <mergeCell ref="A6:P6"/>
    <mergeCell ref="A7:P7"/>
    <mergeCell ref="E8:P8"/>
    <mergeCell ref="A9:P9"/>
    <mergeCell ref="A10:P10"/>
    <mergeCell ref="A11:P11"/>
  </mergeCells>
  <pageMargins left="0.7" right="0.7" top="0.75" bottom="0.75" header="0.3" footer="0.3"/>
  <pageSetup scale="3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L3"/>
  <sheetViews>
    <sheetView workbookViewId="0">
      <selection activeCell="C7" sqref="C7"/>
    </sheetView>
  </sheetViews>
  <sheetFormatPr baseColWidth="10" defaultRowHeight="15" x14ac:dyDescent="0.25"/>
  <sheetData>
    <row r="1" spans="2:12" ht="19.5" thickBot="1" x14ac:dyDescent="0.35">
      <c r="B1" s="7"/>
      <c r="C1" s="86" t="s">
        <v>11</v>
      </c>
      <c r="D1" s="86"/>
      <c r="E1" s="86"/>
      <c r="F1" s="86"/>
      <c r="G1" s="86"/>
      <c r="H1" s="86"/>
      <c r="I1" s="86"/>
      <c r="J1" s="86"/>
      <c r="K1" s="86"/>
      <c r="L1" s="8"/>
    </row>
    <row r="2" spans="2:12" ht="39.75" thickBot="1" x14ac:dyDescent="0.3">
      <c r="B2" s="9" t="s">
        <v>0</v>
      </c>
      <c r="C2" s="10" t="s">
        <v>1</v>
      </c>
      <c r="D2" s="10" t="s">
        <v>12</v>
      </c>
      <c r="E2" s="10" t="s">
        <v>2</v>
      </c>
      <c r="F2" s="11" t="s">
        <v>3</v>
      </c>
      <c r="G2" s="11" t="s">
        <v>4</v>
      </c>
      <c r="H2" s="11" t="s">
        <v>13</v>
      </c>
      <c r="I2" s="11" t="s">
        <v>14</v>
      </c>
      <c r="J2" s="11" t="s">
        <v>7</v>
      </c>
      <c r="K2" s="11" t="s">
        <v>8</v>
      </c>
      <c r="L2" s="12" t="s">
        <v>9</v>
      </c>
    </row>
    <row r="3" spans="2:12" ht="48.75" x14ac:dyDescent="0.25">
      <c r="B3" s="3">
        <v>1</v>
      </c>
      <c r="C3" s="4" t="s">
        <v>15</v>
      </c>
      <c r="D3" s="5" t="s">
        <v>16</v>
      </c>
      <c r="E3" s="2">
        <f>((5000/30)*29)+15000</f>
        <v>19833.333333333332</v>
      </c>
      <c r="F3" s="2">
        <f>((1000/30)*29)+3000</f>
        <v>3966.666666666667</v>
      </c>
      <c r="G3" s="2">
        <f>((250/30)*29)+750</f>
        <v>991.66666666666674</v>
      </c>
      <c r="H3" s="1" t="s">
        <v>10</v>
      </c>
      <c r="I3" s="2">
        <v>5000</v>
      </c>
      <c r="J3" s="2">
        <v>1000</v>
      </c>
      <c r="K3" s="2">
        <v>250</v>
      </c>
      <c r="L3" s="6">
        <v>0</v>
      </c>
    </row>
  </sheetData>
  <mergeCells count="1">
    <mergeCell ref="C1:K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LISTADO 021 DET. SALARIO</vt:lpstr>
      <vt:lpstr>Hoja2</vt:lpstr>
      <vt:lpstr>Hoja3</vt:lpstr>
      <vt:lpstr>'LISTADO 021 DET. SALARIO'!Área_de_impresión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Franz Alexis Del Cid Reyes</dc:creator>
  <cp:lastModifiedBy>Sandra Méndez</cp:lastModifiedBy>
  <cp:lastPrinted>2020-01-30T17:47:59Z</cp:lastPrinted>
  <dcterms:created xsi:type="dcterms:W3CDTF">2015-06-25T15:40:28Z</dcterms:created>
  <dcterms:modified xsi:type="dcterms:W3CDTF">2020-02-07T17:02:02Z</dcterms:modified>
</cp:coreProperties>
</file>