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Abril\Editable\"/>
    </mc:Choice>
  </mc:AlternateContent>
  <xr:revisionPtr revIDLastSave="0" documentId="13_ncr:1_{458F8487-5549-4B87-B1F9-62A19A81B89C}" xr6:coauthVersionLast="45" xr6:coauthVersionMax="45" xr10:uidLastSave="{00000000-0000-0000-0000-000000000000}"/>
  <bookViews>
    <workbookView xWindow="-120" yWindow="-120" windowWidth="19440" windowHeight="15000" tabRatio="896" firstSheet="5" activeTab="5"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servicios'!$A$1:$K$243</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7" i="18" l="1"/>
  <c r="A3" i="13" l="1"/>
  <c r="A6" i="13"/>
  <c r="A7" i="13"/>
  <c r="A8" i="13"/>
  <c r="B157" i="18"/>
  <c r="B147" i="18"/>
  <c r="B142" i="18"/>
  <c r="E15" i="13" l="1"/>
  <c r="B87" i="18" l="1"/>
  <c r="B182" i="18" l="1"/>
  <c r="B177" i="18"/>
  <c r="B172" i="18"/>
  <c r="B167" i="18"/>
  <c r="B162" i="18"/>
  <c r="B152" i="18"/>
  <c r="B202" i="18"/>
  <c r="B127" i="18"/>
  <c r="B112" i="18"/>
  <c r="B107" i="18"/>
  <c r="B102" i="18"/>
  <c r="B97" i="18"/>
  <c r="B92" i="18"/>
  <c r="B52" i="18"/>
  <c r="B37" i="18"/>
  <c r="B32" i="18"/>
  <c r="B27" i="18"/>
  <c r="B17" i="18" l="1"/>
  <c r="B22" i="18"/>
  <c r="A8" i="2" l="1"/>
  <c r="B197" i="18" l="1"/>
  <c r="B192" i="18"/>
  <c r="B187" i="18"/>
  <c r="B72" i="18"/>
  <c r="B137" i="18"/>
  <c r="B132" i="18"/>
  <c r="B122" i="18"/>
  <c r="B77" i="18"/>
  <c r="B67" i="18"/>
  <c r="B62" i="18"/>
  <c r="B57" i="18"/>
  <c r="B47" i="18" l="1"/>
  <c r="A7" i="18"/>
  <c r="A6" i="18"/>
  <c r="A5" i="18"/>
  <c r="B232" i="18"/>
  <c r="B227" i="18"/>
  <c r="B222" i="18"/>
  <c r="B217" i="18"/>
  <c r="B212" i="18"/>
  <c r="B207" i="18"/>
  <c r="B82" i="18"/>
  <c r="B117" i="18"/>
  <c r="B42" i="18"/>
  <c r="B12" i="18"/>
  <c r="B240" i="18" l="1"/>
  <c r="E20" i="13" l="1"/>
  <c r="E19" i="13"/>
  <c r="E12" i="13" l="1"/>
  <c r="E18" i="13" l="1"/>
  <c r="E21" i="13" s="1"/>
  <c r="A43" i="6" l="1"/>
  <c r="A3" i="17" l="1"/>
  <c r="A7" i="17" l="1"/>
  <c r="A6" i="17"/>
  <c r="A5" i="17"/>
  <c r="A2" i="17"/>
  <c r="A3" i="14" l="1"/>
  <c r="A3" i="16"/>
  <c r="A3" i="2"/>
  <c r="A42" i="6"/>
  <c r="A45" i="6"/>
  <c r="A6" i="14" l="1"/>
  <c r="A6" i="16"/>
  <c r="A6" i="2"/>
  <c r="A7" i="14" l="1"/>
  <c r="A7" i="16"/>
  <c r="A7" i="2"/>
  <c r="A46" i="6"/>
  <c r="A47" i="6" l="1"/>
  <c r="A8" i="16" l="1"/>
  <c r="A8" i="14" s="1"/>
</calcChain>
</file>

<file path=xl/sharedStrings.xml><?xml version="1.0" encoding="utf-8"?>
<sst xmlns="http://schemas.openxmlformats.org/spreadsheetml/2006/main" count="1449" uniqueCount="370">
  <si>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</si>
  <si>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</si>
  <si>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</si>
  <si>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</si>
  <si>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</si>
  <si>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</si>
  <si>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</si>
  <si>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</si>
  <si>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</si>
  <si>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</si>
  <si>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</si>
  <si>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</si>
  <si>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</si>
  <si>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</si>
  <si>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</si>
  <si>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</si>
  <si>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</si>
  <si>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</si>
  <si>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</si>
  <si>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</si>
  <si>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</si>
  <si>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</si>
  <si>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</si>
  <si>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</si>
  <si>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</si>
  <si>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</si>
  <si>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</si>
  <si>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</si>
  <si>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</si>
  <si>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</si>
  <si>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</si>
  <si>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</si>
  <si>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</si>
  <si>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</si>
  <si>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</si>
  <si>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</si>
  <si>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</si>
  <si>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</si>
  <si>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</si>
  <si>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</si>
  <si>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</si>
  <si>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</si>
  <si>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</si>
  <si>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</si>
  <si>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</si>
  <si>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</si>
  <si>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</si>
  <si>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</si>
  <si>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</si>
  <si>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</si>
  <si>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</si>
  <si>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</si>
  <si>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</si>
  <si>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</si>
  <si>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</si>
  <si>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</si>
  <si>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</si>
  <si>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</si>
  <si>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</si>
  <si>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</si>
  <si>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</si>
  <si>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</si>
  <si>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</si>
  <si>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</si>
  <si>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</si>
  <si>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</si>
  <si>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</si>
  <si>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</si>
  <si>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</si>
  <si>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</si>
  <si>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</si>
  <si>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</si>
  <si>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</si>
  <si>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</si>
  <si>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</si>
  <si>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</si>
  <si>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</si>
  <si>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</si>
  <si>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</si>
  <si>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</si>
  <si>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</si>
  <si>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</si>
  <si>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</si>
  <si>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</si>
  <si>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</si>
  <si>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</si>
  <si>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</si>
  <si>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</si>
  <si>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</si>
  <si>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</si>
  <si>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</si>
  <si>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</si>
  <si>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</si>
  <si>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</si>
  <si>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</si>
  <si>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</si>
  <si>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</si>
  <si>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</si>
  <si>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</si>
  <si>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</si>
  <si>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</si>
  <si>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</si>
  <si>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</si>
  <si>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</si>
  <si>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</si>
  <si>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</si>
  <si>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</si>
  <si>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</si>
  <si>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</si>
  <si>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</si>
  <si>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</si>
  <si>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</si>
  <si>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</si>
  <si>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</si>
  <si>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</si>
  <si>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</si>
  <si>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</si>
  <si>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</si>
  <si>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</si>
  <si>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</si>
  <si>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</si>
  <si>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</si>
  <si>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</si>
  <si>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</si>
  <si>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</si>
  <si>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</si>
  <si>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</si>
  <si>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</si>
  <si>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</si>
  <si>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</si>
  <si>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</si>
  <si>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</si>
  <si>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</si>
  <si>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</si>
  <si>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</si>
  <si>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</si>
  <si>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</si>
  <si>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</si>
  <si>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</si>
  <si>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</si>
  <si>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</si>
  <si>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</si>
  <si>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</si>
  <si>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</si>
  <si>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</si>
  <si>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</si>
  <si>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</si>
  <si>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</si>
  <si>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</si>
  <si>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</si>
  <si>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</si>
  <si>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</si>
  <si>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</si>
  <si>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</si>
  <si>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</si>
  <si>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</si>
  <si>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</si>
  <si>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</si>
  <si>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</si>
  <si>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</si>
  <si>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</si>
  <si>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</si>
  <si>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</si>
  <si>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</si>
  <si>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</si>
  <si>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</si>
  <si>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</si>
  <si>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</si>
  <si>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</si>
  <si>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</si>
  <si>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</si>
  <si>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</si>
  <si>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</si>
  <si>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</si>
  <si>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</si>
  <si>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</si>
  <si>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</si>
  <si>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</si>
  <si>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</si>
  <si>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</si>
  <si>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</si>
  <si>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</si>
  <si>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</si>
  <si>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</si>
  <si>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</si>
  <si>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</si>
  <si>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</si>
  <si>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</si>
  <si>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</si>
  <si>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</si>
  <si>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</si>
  <si>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</si>
  <si>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</si>
  <si>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</si>
  <si>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</si>
  <si>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</si>
  <si>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</si>
  <si>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</si>
  <si>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</si>
  <si>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</si>
  <si>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</si>
  <si>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</si>
  <si>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</si>
  <si>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</si>
  <si>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</si>
  <si>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</si>
  <si>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</si>
  <si>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</si>
  <si>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</si>
  <si>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</si>
  <si>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</si>
  <si>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</si>
  <si>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</si>
  <si>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</si>
  <si>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</si>
  <si>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</si>
  <si>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</si>
  <si>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</si>
  <si>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</si>
  <si>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</si>
  <si>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</si>
  <si>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</si>
  <si>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</si>
  <si>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</si>
  <si>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</si>
  <si>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</si>
  <si>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</si>
  <si>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</si>
  <si>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</si>
  <si>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</si>
  <si>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</si>
  <si>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</si>
  <si>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</si>
  <si>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FACTURA 
No. AA-334</t>
  </si>
  <si>
    <t>153 ARRENDAMIENTO DE MÁQUINAS Y EQUIPOS DE OFICINA</t>
  </si>
  <si>
    <t>RICOH DE GUATEMALA  SOCIEDAD ANONIMA</t>
  </si>
  <si>
    <t>FACTURA 
No. 8660BFD8-3518187221</t>
  </si>
  <si>
    <t>ACTA ADMINISTRATIVA
3-2021</t>
  </si>
  <si>
    <t>FACTURA 
No. 98B011E2-1991790015</t>
  </si>
  <si>
    <t>211
ALIMENTOS PARA PERSONAS</t>
  </si>
  <si>
    <t>FACTURA 
No. BFEFBAC9-1853640472</t>
  </si>
  <si>
    <t>FACTURA 
No. 7290E100-3999615596</t>
  </si>
  <si>
    <t>FACTURA 
No. C-5355</t>
  </si>
  <si>
    <t>FACTURA 
No. 9D087B30-2526235332</t>
  </si>
  <si>
    <t>FACTURA 
No. 31A9AE22-1306805744</t>
  </si>
  <si>
    <t>FACTURA 
No. B0C65031-267470508</t>
  </si>
  <si>
    <t>FACTURA 
No. 7A96E5EC-2638499363</t>
  </si>
  <si>
    <t>FACTURA 
No. 8EFE6097-2667922429</t>
  </si>
  <si>
    <t>267
TINTES, PINTURAS Y COLORANTES</t>
  </si>
  <si>
    <t>MULTICOPY SOCIEDAD ANONIMA</t>
  </si>
  <si>
    <t>FACTURA 
No. 1B7D1321-2704950159</t>
  </si>
  <si>
    <t>FACTURA 
No. 7420DCFA-2675393379</t>
  </si>
  <si>
    <t>FACTURA 
No. 6478725F-2494513188</t>
  </si>
  <si>
    <t>CORPORACION DE SERVICIOS Y NEGOCIOS LA VEINTE  SOCIEDAD ANONIMA</t>
  </si>
  <si>
    <t>165
MANTENIMIENTO Y REPARACIÓN DE MEDIOS DE TRANSPORTE</t>
  </si>
  <si>
    <t>FACTURA 
No. 6315E54F-1790593358</t>
  </si>
  <si>
    <t>FACTURA 
No. 5F599CF9-4127606160</t>
  </si>
  <si>
    <t>FACTURA 
No. E03F860C-380586691</t>
  </si>
  <si>
    <t>FACTURA 
No. A-2658</t>
  </si>
  <si>
    <t>FACTURA 
No. 4F707DDD-2928887026</t>
  </si>
  <si>
    <t>FACTURA 
No. 5657EAE0-3392094227</t>
  </si>
  <si>
    <t>FACTURA 
No. 21B0D734-1327451676</t>
  </si>
  <si>
    <t>ACUERDO INTERNO No. SPM-RRHH-E-011-002-2021</t>
  </si>
  <si>
    <t>ACUERDO INTERNO No. SPM-RRHH-E-011-001-2021</t>
  </si>
  <si>
    <t>ACUERDO INTERNO No. SPM-RRHH-E-011-018-2020</t>
  </si>
  <si>
    <t>ACTA DE LA XXXV REUNION ORDINARIA</t>
  </si>
  <si>
    <t>FACTURA 
No. 387159AB-2230471142</t>
  </si>
  <si>
    <t>FACTURA 
No. CE277694-867582449</t>
  </si>
  <si>
    <t>FACTURA 
No. AP-224932</t>
  </si>
  <si>
    <t>FACTURA 
No.855D11AD-2207664357</t>
  </si>
  <si>
    <t>FACTURA 
No.
 E37345DB-2722579317
A0DD239A-3831120391
764D05BD-3621601515</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</si>
  <si>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</si>
  <si>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</si>
  <si>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</si>
  <si>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</si>
  <si>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</si>
  <si>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</si>
  <si>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</si>
  <si>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</si>
  <si>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</si>
  <si>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Mes de Actualización: Abril 2021</t>
  </si>
  <si>
    <t>ARRENDAMIENTO DE BIEN INMUEBLE PARA LAS OFICINAS CENTRALES DE LA SECRETARÍA PRESIDENCIAL DE LA MUJER -SEPREM-, PERIODO ENERO, FEBRERO, MARZO Y ABRIL DEL AÑO 2021, A RAZON DE Q.65,000.00 MENSUALES, SEGÚN CONTRATO DA-02-2021 Y ACUERDO AC-EV-2021-078.</t>
  </si>
  <si>
    <t>G. Y C.  SOCIEDAD ANONIMA</t>
  </si>
  <si>
    <t>15.febrero.2021 Hora: 14:59:05 p.m.</t>
  </si>
  <si>
    <t>16.febrero.2021 Hora: 16:09:20 p.m.</t>
  </si>
  <si>
    <t>ARRENDAMIENTO DE UNA BODEGA, PARA RESGUARDAR EL ARCHIVO INSTITUCIONAL, BIENES DE INVENTARIOS, INSUMOS Y SUMINISTROS DE ALMACÉN DE LA SECRETARÍA PRESIDENCIAL DE LA MUJER, PERÍODO ABRIL 2021, SEGUN CONTRATO ADMINISTRATIVO DA-01-2021 Y ACUERDO AC-EV-2021-068.</t>
  </si>
  <si>
    <t>CORPORACION PENTAGONO ALMACENES, SOCIEDAD ANONIMA</t>
  </si>
  <si>
    <t>CONTRATO ADMINISTRATIVO
2-2021</t>
  </si>
  <si>
    <t>CONTRATO ADMINISTRATIVO
1-2021</t>
  </si>
  <si>
    <t>29.enero.2021 Hora: 13:57:47 p.m.</t>
  </si>
  <si>
    <t>01.febrero.2021 Hora: 08:03:02 a.m.</t>
  </si>
  <si>
    <t>02.febrero.2021 Hora: 08:24:31 a.m.</t>
  </si>
  <si>
    <t>GRUPO SOLID (GUATEMALA)   SOCIEDAD ANONIMA</t>
  </si>
  <si>
    <t xml:space="preserve">
14153181</t>
  </si>
  <si>
    <t>22.febrero.2021 Hora: 11:42:28 a.m.</t>
  </si>
  <si>
    <t>25.febrero.2021 Hora: 12:54:18 p.m.</t>
  </si>
  <si>
    <t>15.marzo.2021 Hora: 16:25:17 p.m.</t>
  </si>
  <si>
    <t>SERVICIO DE ALIMENTACIÓN PARA LA ACTIVIDAD DE ACOMPAÑAMIENTO PARA EL SEGUIMIENTO DE LA PNPDIM, AGENDAS ESTRATÉGICAS Y PRIORIDADES INSTITUCIONALES, EL 08/03/2021 EN HUEHUETENANGO.</t>
  </si>
  <si>
    <t>ALTA IDEA, SOCIEDAD ANONIMA</t>
  </si>
  <si>
    <t>ALIMENTACIÓN ACTIVIDAD DE ACOMPAÑAMIENTO PARA EL SEGUIMIENTO DE LA PNPDIM, AGENDAS ESTRATÉGICAS Y PRIORIDADES INSTITUCIONALES, EN QUETZALTENANGO, EL 22/03/2021.</t>
  </si>
  <si>
    <t>HOTEL S &amp; J BELLA LUNA, SOCIEDAD ANONIMA</t>
  </si>
  <si>
    <t>ALIMENTACIÓN PARA REUNIÓN MESA TÉCNICA DE PRESUPUESTO, PARA SEGUIMIENTO Y MONITOREO DEL CPEG, EN GUATEMALA, EL 22/03/2021.</t>
  </si>
  <si>
    <t>BORRAYO MUÑOZ ANDREA PAOLA</t>
  </si>
  <si>
    <t>ALIMENTACIÓN PARA REUNIÓN DE LA COMISIÓN DE LA MUJER DEL CONADUR, EN GUATEMALA, EL 19/03/2021.</t>
  </si>
  <si>
    <t xml:space="preserve">211
ALIMENTOS PARA PERSONAS
</t>
  </si>
  <si>
    <t>HERNANDEZ  LIDIA VERONICA</t>
  </si>
  <si>
    <t>ALIMENTACIÓN PARA ACTIVIDAD DE ACOMPAÑAMIENTO PARA EL SEGUIMIENTO DE LA PNPDIM, AGENDAS ESTRATÉGICAS Y PRIORIDADES INSTITUCIONALES, EN TOTONICAPÁN, EL 17/03/2021.</t>
  </si>
  <si>
    <t>DE LEON GARCIA LEONARDO ANTONIO</t>
  </si>
  <si>
    <t>ALIMENTACIÓN PARA EL PERSONAL DE LA SEPREM E INVITADOS ESPECIALES QUE PARTICIPARON EN LA ACTIVIDAD "RECONOCIMIENTO A NIÑA SUBSECRETARIA POR UN DÍA", EN GUATEMALA EL 25/03/2021.</t>
  </si>
  <si>
    <t>COMPRA DE CONOS DE SEGURIDAD CON EL FIN DE GARANTIZAR LA SEGURIDAD DE CADA PILOTO Y DE LOS VEHÍCULOS INSTITUCIONALES EN CARRETERA Y EN LA CIUDAD; COMPRA DE ROTULOS DE ADVERTENCIA QUE SERÁN PROPORCIONADOS AL PERSONAL DE MANTENIMIENTO COMO MEDIDA PREVENTIVA PARA SUS TAREAS DIARIAS.</t>
  </si>
  <si>
    <t>GRUPO M&amp;R, SOCIEDAD ANONIMA</t>
  </si>
  <si>
    <t>ALIMENTACIÓN PARA ACTIVIDAD DE ACOMPAÑAMIENTO PARA EL SEGUIMIENTO DE LA PNPDIM, AGENDAS ESTRATÉGICAS Y PRIORIDADES INSTITUCIONALES, EN GUATEMALA, EL 22/03/2021.</t>
  </si>
  <si>
    <t>DE LEON BOBADILLA GEYDI MARIA</t>
  </si>
  <si>
    <t>ALIMENTACIÓN PARA ACTIVIDAD DE ACOMPAÑAMIENTO PARA EL SEGUIMIENTO DE LA PNPDIM, AGENDAS ESTRATÉGICAS Y PRIORIDADES INSTITUCIONALES, EN COBÁN, ALTA VERAPAZ, EL 07/04/2021.</t>
  </si>
  <si>
    <t>AVENTURAS TURISTICAS SOCIEDAD ANONIMA</t>
  </si>
  <si>
    <t>ALIMENTACIÓN ACTIVIDAD DE ACOMPAÑIENTO PARA EL SEGUIMIENTO DE LA PNPDIM, AGENDAS ESTRATEGICAS Y PRIORIDADES INSTITUCIONALES, EN SAN MARCOS EL 12/04/2021.</t>
  </si>
  <si>
    <t>SIERRA DAVID DE HERNANDEZ HANIA DEL CARMEN</t>
  </si>
  <si>
    <t>ALIMENTACIÓN PARA ACTIVIDAD DE ACOMPAÑAMIENTO PARA EL SEGUIMIENTO DE LA PNPDIM, AGENDAS ESTRATEGICAS Y PRIORIDADES INSTITUCIONALES, EN PANAJACHEL, SOLOLA, EL 09/04/2021.</t>
  </si>
  <si>
    <t>RALON ORDOÑEZ  PATRICIO ESTANISLAO</t>
  </si>
  <si>
    <t>ALIMENTACIÓN DURANTE LA REUNIÓN DE ELECCIÓN DE REPRESENTANTES DE ORGANIZACIONES DE MUJERES ANTE CODEDE, EN PANAJACHEL, SOLOLA, EL 09/03/2021.</t>
  </si>
  <si>
    <t>268
PRODUCTOS PLÁSTICOS, NYLON, VINIL Y P.V.C.</t>
  </si>
  <si>
    <t>SERVICIO DE DESINFECCIÓN Y SANITIZACIÓN DE AMBIENTES EN LAS INSTALACIONES DE SEPREM, PARA GARANTIZAR LA SALUD DEL PERSONAL, COMO MEDIDA PREVENTIVA ANTE LA PANDEMIA DEL COVID-19, REALIZADO EL 23/03/2021.</t>
  </si>
  <si>
    <t>SERVICIO DE DESINFECCIÓN Y SANITIZACIÓN DE AMBIENTES EN LAS INSTALACIONES DE SEPREM, PARA GARANTIZAR LA SALUD DEL PERSONAL, COMO MEDIDA PREVENTIVA ANTE LA PANDEMIA DEL COVID-19, REALIZADO EL 07/04/2021.</t>
  </si>
  <si>
    <t>COMPRA DE DISPENSADORES DE 700 MILILITROS, TIPO SENSOR PARA USO ALCOHOL GEL, QUE SERÁN INSTALADOS EN LOS ESPACIOS DONDE SE ENCUENTRAN LAS FOTOCOPIADORAS QUE ESTAN PARA USO Y COMO MEDIDA PREVENTIVA PARA GARANTIZAR LA SALUD DEL PERSONAL DE LA SECRETARÍA PRESIDENCIAL DE LA MUJER, DERIVADO DEL COVID-19.</t>
  </si>
  <si>
    <t>PROVALES, SOCIEDAD ANONIMA</t>
  </si>
  <si>
    <t>292
PRODUCTOS SANITARIOS, DE LIMPIEZA Y DE USO PERSONAL</t>
  </si>
  <si>
    <t>SERVICIO DE EXTRACCIÓN DE BASURA EN LAS INSTALACIONES DE LA SECRETARÍA PRESIDENCIAL DE LA MUJER, -SEPREM-, CORRESPONDIENTE AL MES DE ABRIL 2021.</t>
  </si>
  <si>
    <t>SERVICIO DE TELEFONÍA FIJA PARA PROVEER AL PERSONAL DE LAS DIFERENTES DIRECCIONES DE LA SECRETARÍA PRESIDENCIAL DE LA MUJER, PERIODO 02/03/2021 AL 01/04/2021, NUMERO 2230-0977; 2230-0982; 2230-0981.</t>
  </si>
  <si>
    <t>PAGO DE SERVICIO DE ENERGÍA ELÉCTRICA PARA LAS OFICINAS DE LA SECRETARÍA PRESIDENCIAL DE LA MUJER, PERIODO 10/03/2021 AL 10/04/2021, CONTADOR: S63158.</t>
  </si>
  <si>
    <t>PAGO DE SERVICIO DE ENERGÍA ELÉCTRICA PARA LAS OFICINAS DE LA SECRETARÍA PRESIDENCIAL DE LA MUJER, PERIODO 10/03/2021 AL 10/04/2021, CONTADOR: T29105.</t>
  </si>
  <si>
    <t>SERVICIO DE TELEFONIA MOVIL (VOZ, SMS E INTERNET), PARA LA SUBSECRETARIA PRESIDENCIAL DE LA MUJER DE LA SECRETARÍA PRESIDENCIAL DE LA MUJER, PARA EL DESARROLLO ADECUADO DE LAS ACTIVIDADES Y TAREAS INSTITUCIONALES EN EL CUMPLIMIENTO DE SUS FUNCIONES, PERIODO MARZO 2021.</t>
  </si>
  <si>
    <t>SERVICIO DE MENSAJERÍA PARA EL ENVIÓ Y TRASLADO DE CORRESPONDENCIA DE DOCUMENTOS A LAS SEDES DEPARTAMENTALES DE LA SECRETARÍA PRESIDENCIAL DE LA MUJER Y VICEVERSA, PERIODO MARZO 2021.</t>
  </si>
  <si>
    <t>COMPRA DE: MANGUERA, AMONIO CUATERNARIO Y ESPONJA PARA PULIR PISOS, SUMINISTROS PARA ABASTECER EL ALMACEN DE LA DIRECCIÓN ADMINISTRATIVA DE LA SECRETARÍA PRESIDENCIAL DE LA MUJER, PARA SU FUNCIONAMIENTO Y REALIZACIÓN DE ACTIVIDADES.</t>
  </si>
  <si>
    <t>LOPEZ TAVICO REBECA NOLBERTA</t>
  </si>
  <si>
    <t>SERVICIO DE REPARACIÓN AL VEHÍCULO MARCA: MAZDA, LÍNEA: 323 SEDAN-GLX, PLACA: O-630BBF, EL CUAL ES NECESARIO PARA MANTENER EN FUNCIONAMIENTO ADECUADO LA FLOTILLA DE VEHÍCULOS PROPIEDAD DE LA SECRETARÍA PRESIDENCIAL DE LA MUJER.</t>
  </si>
  <si>
    <t>SERVICIO MAYOR A LA MOTOCICLETA MARCA: GENESIS, MODELO: 2012, LÍNEA: HJ150-2, PLACA: M-116CQS, ES NECESARIO PARA MANTENER EN FUNCIONAMIENTO ADECUADO LA MOTOCICLETA, PROPIEDAD DE LA SECRETARÍA PRESIDENCIAL DE LA MUJER.</t>
  </si>
  <si>
    <t>SERVICIO MENOR Y REPARACIÓN AL VEHICULO MICROBUS MARCA TOYOTA, LÍNEA HI ACE, PLACA O-327BBH, PARA MANTENER EN BUEN FUNCIONAMIENTO EL VEHICULO INSTITUCIONAL, PROPIEDAD DE LA SECRETARÍA PRESIDENCIAL DE LA MUJER.</t>
  </si>
  <si>
    <t>SERVICIO MAYOR Y REPARACIÓN AL VEHICULO MARCA MITSUBISHI, LÍNEA MONTERO, PLACA O-217BBJ, PARA MANTENER EN BUEN FUNCIONAMIENTO EL VEHICULO INSTITUCIONAL, PROPIEDAD DE LA SECRETARÍA PRESIDENCIAL DE LA MUJER.</t>
  </si>
  <si>
    <t>COMPRA DE INSUMOS DE LIBRERÍA PARA SUMINISTRAR A LAS DIFERENTES DIRECCIONES Y UNIDADES QUE CONFORMAN LA SECRETARÍA PRESIDENCIAL DE LA MUJER, PARA SU FUNCIONAMIENTO Y REALIZACIÓN DE LAS ACTIVIDADES.</t>
  </si>
  <si>
    <t>MULTINEGOCIOS ALLEZA  SOCIEDAD ANONIMA</t>
  </si>
  <si>
    <t>COMPRA DE PAPEL BOND EN TAMAÑO CARTA Y OFICIO PARA SUMINISTRAR A LAS DIFERENTES DIRECCIONES QUE CONFORMAN LA SECRETARÍA PRESIDENCIAL DE LA MUJER DE INSUMOS NECESARIOS PARA SU FUNCIONAMIENTO Y REALIZACIÓN DE ACTIVIDADES.</t>
  </si>
  <si>
    <t>241
PAPEL DE ESCRITORIO</t>
  </si>
  <si>
    <t>COMPRA DE INSUMOS DE LIMPIEZA PARA ABASTECER EL ALMACEN DE LA DIRECCIÓN ADMINISTRATIVA DE LA SECRETARÍA PRESIDENCIAL DE LA MUJER, PARA SU FUNCIONAMIENTO Y REALIZACIÓN DE LAS ACTIVIDADES.</t>
  </si>
  <si>
    <t>PÉREZ LUX JUSTO RUFINO</t>
  </si>
  <si>
    <t>COMPRA DE 1,714 MASCARILLAS KN95, QUE SERAN DISTRIBUIDAS A LAS Y LOS PARTICIPANTES EN LAS DIVERSAS ACTIVIDADES Y REUNIONES PROGRAMADAS POR SEPREM A NIVEL NACIONAL, ASÍ RESGUARDAR LA INTEGRIDAD Y SALUD DE LAS PERSONAS, ANTE LA AMENAZA DE LA PANDEMIA Y EVITAR LA PROPAGACIÓN DEL CONTAGIO DE COVID-19.</t>
  </si>
  <si>
    <t xml:space="preserve">DISTRIBUIDORA CHAY'S SOCIEDAD ANONIMA </t>
  </si>
  <si>
    <t>295
ÚTILES MENORES, SUMINISTROS E INSTRUMENTAL MÉDICO-QUIRÚRGICOS, DE LABORATORIO Y CUIDADO DE LA SALUD</t>
  </si>
  <si>
    <t>COMPRA DE 10 CÁMARAS WEB PARA EL EQUIPO DE CÓMPUTO DEL PERSONAL DE LA DIRECCIÓN DE GESTIÓN DE POLÍTICAS PÚBLICAS PARA LA EQUIDAD ENTRE HOMBRES Y MUJERES, SE UTILIZARAN PARA FACILITAR LAS ASESORÍAS Y ACOMPAÑAMIENTO TÉCNICO A INSTITUCIONES PÚBLICAS Y GOBIERNOS LOCALES QUE SE REALIZAN DE FORMA VIRTUAL.</t>
  </si>
  <si>
    <t>298
ACCESORIOS Y REPUESTOS EN GENERAL</t>
  </si>
  <si>
    <t>COMPRA DE DISCO DURO DE 960 GB QUE SERÁ INSTALADO A LA COMPUTADORA PORTATIL, DE LA SEÑORA SUBSECRETARIA DE LA SECRETARÍA PRESIDENCIAL DE LA MUJER, PARA UN MEJOR FUNCIONAMIENTO DEL SISTEMA OPERATIVO, SEGÚN DICTAMEN TÉCNICO No. DI-008-2021 EMITIDO POR LA DIRECCIÓN DE INFORMATICA.</t>
  </si>
  <si>
    <t>COMPRA DE 89 GALONES DE AMONIO CUATERNARIO, A UTILIZARSE PARA SANITIZACIÓN DE CALZADO DE LAS Y LOS PARTICIPANTES EN LAS DIVERSAS ACTIVIDADES Y REUNIONES PROGRAMADAS POR SEPREM A NIVEL NACIONAL, PARA RESGUARDAR LA SALUD DE LAS PERSONAS ANTE LA PANDEMIA Y EVITAR EL CONTAGIO DEL COVID-19.</t>
  </si>
  <si>
    <t>COMPRA DE INSUMOS DE LIBRERÍA PARA SUMINISTRAR A LAS DIFERENTES DIRECCIONES Y UNIDADES QUE CONFORMAN LA SECRETARÍA PRESIDENCIAL DE LA MUJER, PARA SU FUNCIONAMIENTO Y REALIZACIÓN DE ACTIVIDADES.</t>
  </si>
  <si>
    <t>COMERCIALIZADORA ESPIRAL, SOCIEDAD ANONIMA</t>
  </si>
  <si>
    <t>244
PRODUCTOS DE ARTES GRÁFICAS</t>
  </si>
  <si>
    <t>ARRENDAMIENTO DE UNA BODEGA, PARA RESGUARDAR EL ARCHIVO INSTITUCIONAL, BIENES DE INVENTARIOS, INSUMOS Y SUMINISTROS DE ALMACÉN DE LA SECRETARÍA PRESIDENCIAL DE LA MUJER, PERÍODO ENERO 2021, SEGUN CONTRATO ADMINISTRATIVO DA-01-2021 Y ACUERDO AC-EV-2021-068.</t>
  </si>
  <si>
    <t>ARRENDAMIENTO DE UNA BODEGA, PARA RESGUARDAR EL ARCHIVO INSTITUCIONAL, BIENES DE INVENTARIOS, INSUMOS Y SUMINISTROS DE ALMACÉN DE LA SECRETARÍA PRESIDENCIAL DE LA MUJER, PERÍODO FEBRERO 2021, SEGUN CONTRATO ADMINISTRATIVO DA-01-2021 Y ACUERDO AC-EV-2021-068.</t>
  </si>
  <si>
    <t>ARRENDAMIENTO DE UNA BODEGA, PARA RESGUARDAR EL ARCHIVO INSTITUCIONAL, BIENES DE INVENTARIOS, INSUMOS Y SUMINISTROS DE ALMACÉN DE LA SECRETARÍA PRESIDENCIAL DE LA MUJER, PERÍODO MARZO 2021, SEGUN CONTRATO ADMINISTRATIVO DA-01-2021 Y ACUERDO AC-EV-2021-068.</t>
  </si>
  <si>
    <t>SERVICIO DE ALIMENTACIÓN AL PERSONAL QUE PARTICIPÓ EN LA ACTIVIDAD "PRESENTACIÓN DE INFORME ANUAL INSTITUCIONAL" EL 23/02/2021 EN GUATEMALA.</t>
  </si>
  <si>
    <t>268
PRODUCTOS PLÁSTICOS, NYLON, VINIL Y P.V.C.
292
PRODUCTOS SANITARIOS, DE LIMPIEZA Y DE USO PERSONAL</t>
  </si>
  <si>
    <t>PAGO DE SERVICIO DE TELEFONÍA FIJA AL PERSONAL DE LAS DIFERENTES DIRECCIONES DE LA SECRETARÍA PRESIDENCIAL DE LA MUJER, PERIODO DEL 02/03/2021 AL 01/04/2021, NUMERO 2207-9400 Y 2220-6318.</t>
  </si>
  <si>
    <t>291
ÚTILES DE OFICINA
268
PRODUCTOS PLÁSTICOS, NYLON, VINIL Y P.V.C.</t>
  </si>
  <si>
    <t>243
PRODUCTOS DE PAPEL O CARTÓN
292
PRODUCTOS SANITARIOS, DE LIMPIEZA Y DE USO PERSONAL</t>
  </si>
  <si>
    <t>SERVICIO DE ARRENDAMIENTO DE 3 FOTOCOPIADORAS MULTIFUNCIONALES PARA IMPRESIONES, REPRODUCCIONES Y ESCANEO DE DOCUMENTOS, PARA LA SECRETARÍA PRESIDENCIAL DE LA MUJER, PERIODO ABRIL 2021.</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</si>
  <si>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</si>
  <si>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</si>
  <si>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</si>
  <si>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SERVICIO DE TELEFONÍA FIJA PARA PROVEER AL PERSONAL DE LAS DIFERENTES DIRECCIONES DE LA SECRETARÍA PRESIDENCIAL DE LA MUJER, PERIODO 02/03/2021 AL 01/04/2021, NUMERO 2230-0977; 2230-0982; 2230-0981; 2207-9400; 2220-6318.</t>
  </si>
  <si>
    <t>ARRENDAMIENTO DE BIEN INMUEBLE PARA LA OFICINA DE LA SEDE DEPARTAMENTAL DE LA SECRETARÍA PRESIDENCIAL DE LA MUJER, EN EL DEPARTAMENTO DE TOTONICAPAN, PERIODO DE ABRIL 2021.</t>
  </si>
  <si>
    <t>SERVICIO DE ENLACE DE INTERNET CORPORATIVO DE 35 MBS PARA LA SECRETARÍA PRESIDENCIAL DE LA MUJER, PERIODO ABRIL 2021, SEGÚN ACTA ADMINISTRATIVA 2-2021.</t>
  </si>
  <si>
    <t xml:space="preserve">
COMPRA DE PINTURA EN PRESENTACIÓN CUBETA Y GALÓN QUE SERÁ UTILIZADO PARA PINTAR Y DAR MANTENIMIENTO A LAS INSTALACIONES PARA PREVENIR EL DETERIORO DEL INTERIOR Y CREAR UN AMBIENTE LIMPIO, SALUDABLE Y FRESCO PARA EL PERSONAL DE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</si>
</sst>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5" borderId="17" xfId="0" applyFont="1" applyFill="1" applyBorder="1" applyAlignment="1">
      <alignment vertical="center" wrapText="1"/>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14" fontId="23" fillId="5" borderId="6" xfId="0" applyNumberFormat="1" applyFont="1" applyFill="1" applyBorder="1" applyAlignment="1">
      <alignment horizontal="center" vertical="center"/>
    </xf>
    <xf numFmtId="14" fontId="23" fillId="5" borderId="2" xfId="0" applyNumberFormat="1" applyFont="1" applyFill="1" applyBorder="1" applyAlignment="1">
      <alignment horizontal="center" vertical="center"/>
    </xf>
    <xf numFmtId="165" fontId="23" fillId="5" borderId="6" xfId="3" applyNumberFormat="1" applyFont="1" applyFill="1" applyBorder="1" applyAlignment="1">
      <alignment horizontal="center" vertical="center"/>
    </xf>
    <xf numFmtId="165" fontId="23" fillId="5" borderId="2" xfId="3" applyNumberFormat="1" applyFont="1" applyFill="1" applyBorder="1" applyAlignment="1">
      <alignment horizontal="center" vertical="center"/>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3" t="s">
        <v>63</v>
      </c>
      <c r="B2" s="284"/>
      <c r="C2" s="284"/>
      <c r="D2" s="284"/>
      <c r="E2" s="285"/>
    </row>
    <row r="3" spans="1:5" ht="18.75" x14ac:dyDescent="0.25">
      <c r="A3" s="283" t="s">
        <v>118</v>
      </c>
      <c r="B3" s="284"/>
      <c r="C3" s="284"/>
      <c r="D3" s="284"/>
      <c r="E3" s="285"/>
    </row>
    <row r="4" spans="1:5" ht="15.75" customHeight="1" x14ac:dyDescent="0.25">
      <c r="A4" s="300" t="s">
        <v>179</v>
      </c>
      <c r="B4" s="300"/>
      <c r="C4" s="300"/>
      <c r="D4" s="300"/>
      <c r="E4" s="49" t="s">
        <v>137</v>
      </c>
    </row>
    <row r="5" spans="1:5" s="28" customFormat="1" ht="18.75" x14ac:dyDescent="0.25">
      <c r="A5" s="294" t="s">
        <v>139</v>
      </c>
      <c r="B5" s="294"/>
      <c r="C5" s="294"/>
      <c r="D5" s="294"/>
      <c r="E5" s="294"/>
    </row>
    <row r="6" spans="1:5" ht="18.75" x14ac:dyDescent="0.25">
      <c r="A6" s="294" t="s">
        <v>209</v>
      </c>
      <c r="B6" s="294"/>
      <c r="C6" s="294"/>
      <c r="D6" s="294"/>
      <c r="E6" s="294"/>
    </row>
    <row r="7" spans="1:5" s="68" customFormat="1" ht="18.75" x14ac:dyDescent="0.25">
      <c r="A7" s="299" t="s">
        <v>279</v>
      </c>
      <c r="B7" s="299"/>
      <c r="C7" s="299"/>
      <c r="D7" s="299"/>
      <c r="E7" s="299"/>
    </row>
    <row r="8" spans="1:5" ht="18.75" x14ac:dyDescent="0.25">
      <c r="A8" s="296" t="s">
        <v>280</v>
      </c>
      <c r="B8" s="297"/>
      <c r="C8" s="297"/>
      <c r="D8" s="297"/>
      <c r="E8" s="298"/>
    </row>
    <row r="9" spans="1:5" ht="18.75" x14ac:dyDescent="0.25">
      <c r="A9" s="296" t="s">
        <v>72</v>
      </c>
      <c r="B9" s="297"/>
      <c r="C9" s="297"/>
      <c r="D9" s="297"/>
      <c r="E9" s="298"/>
    </row>
    <row r="10" spans="1:5" ht="21" customHeight="1" thickBot="1" x14ac:dyDescent="0.3">
      <c r="A10" s="295" t="s">
        <v>138</v>
      </c>
      <c r="B10" s="295"/>
      <c r="C10" s="295"/>
      <c r="D10" s="295"/>
      <c r="E10" s="295"/>
    </row>
    <row r="11" spans="1:5" s="30" customFormat="1" ht="19.5" thickBot="1" x14ac:dyDescent="0.35">
      <c r="A11" s="85" t="s">
        <v>19</v>
      </c>
      <c r="B11" s="86" t="s">
        <v>52</v>
      </c>
      <c r="C11" s="86" t="s">
        <v>20</v>
      </c>
      <c r="D11" s="290" t="s">
        <v>122</v>
      </c>
      <c r="E11" s="291"/>
    </row>
    <row r="12" spans="1:5" s="167" customFormat="1" ht="30" x14ac:dyDescent="0.25">
      <c r="A12" s="89" t="s">
        <v>63</v>
      </c>
      <c r="B12" s="90" t="s">
        <v>136</v>
      </c>
      <c r="C12" s="91" t="s">
        <v>169</v>
      </c>
      <c r="D12" s="292" t="s">
        <v>146</v>
      </c>
      <c r="E12" s="293"/>
    </row>
    <row r="13" spans="1:5" s="167" customFormat="1" ht="33.75" customHeight="1" x14ac:dyDescent="0.25">
      <c r="A13" s="92" t="s">
        <v>159</v>
      </c>
      <c r="B13" s="93" t="s">
        <v>136</v>
      </c>
      <c r="C13" s="93" t="s">
        <v>156</v>
      </c>
      <c r="D13" s="281" t="s">
        <v>146</v>
      </c>
      <c r="E13" s="282"/>
    </row>
    <row r="14" spans="1:5" s="167" customFormat="1" ht="30" x14ac:dyDescent="0.25">
      <c r="A14" s="92" t="s">
        <v>166</v>
      </c>
      <c r="B14" s="93" t="s">
        <v>136</v>
      </c>
      <c r="C14" s="93" t="s">
        <v>147</v>
      </c>
      <c r="D14" s="281" t="s">
        <v>146</v>
      </c>
      <c r="E14" s="282"/>
    </row>
    <row r="15" spans="1:5" s="167" customFormat="1" ht="33.75" customHeight="1" x14ac:dyDescent="0.25">
      <c r="A15" s="92" t="s">
        <v>118</v>
      </c>
      <c r="B15" s="93" t="s">
        <v>136</v>
      </c>
      <c r="C15" s="94" t="s">
        <v>148</v>
      </c>
      <c r="D15" s="281" t="s">
        <v>146</v>
      </c>
      <c r="E15" s="282"/>
    </row>
    <row r="16" spans="1:5" s="167" customFormat="1" ht="33.75" customHeight="1" x14ac:dyDescent="0.25">
      <c r="A16" s="92" t="s">
        <v>68</v>
      </c>
      <c r="B16" s="93" t="s">
        <v>136</v>
      </c>
      <c r="C16" s="93" t="s">
        <v>149</v>
      </c>
      <c r="D16" s="281" t="s">
        <v>146</v>
      </c>
      <c r="E16" s="282"/>
    </row>
    <row r="17" spans="1:5" s="167" customFormat="1" ht="33.75" customHeight="1" x14ac:dyDescent="0.25">
      <c r="A17" s="95" t="s">
        <v>89</v>
      </c>
      <c r="B17" s="93" t="s">
        <v>136</v>
      </c>
      <c r="C17" s="94" t="s">
        <v>150</v>
      </c>
      <c r="D17" s="281" t="s">
        <v>146</v>
      </c>
      <c r="E17" s="282"/>
    </row>
    <row r="18" spans="1:5" s="167" customFormat="1" ht="30" x14ac:dyDescent="0.25">
      <c r="A18" s="88" t="s">
        <v>163</v>
      </c>
      <c r="B18" s="93" t="s">
        <v>136</v>
      </c>
      <c r="C18" s="94" t="s">
        <v>164</v>
      </c>
      <c r="D18" s="281" t="s">
        <v>146</v>
      </c>
      <c r="E18" s="282"/>
    </row>
    <row r="19" spans="1:5" s="167" customFormat="1" ht="39" customHeight="1" x14ac:dyDescent="0.25">
      <c r="A19" s="92" t="s">
        <v>121</v>
      </c>
      <c r="B19" s="93" t="s">
        <v>136</v>
      </c>
      <c r="C19" s="93" t="s">
        <v>167</v>
      </c>
      <c r="D19" s="281" t="s">
        <v>146</v>
      </c>
      <c r="E19" s="282"/>
    </row>
    <row r="20" spans="1:5" s="167" customFormat="1" ht="39" customHeight="1" x14ac:dyDescent="0.25">
      <c r="A20" s="92" t="s">
        <v>168</v>
      </c>
      <c r="B20" s="93" t="s">
        <v>136</v>
      </c>
      <c r="C20" s="93">
        <v>1008</v>
      </c>
      <c r="D20" s="281" t="s">
        <v>146</v>
      </c>
      <c r="E20" s="282"/>
    </row>
    <row r="21" spans="1:5" s="167" customFormat="1" ht="39" customHeight="1" x14ac:dyDescent="0.25">
      <c r="A21" s="92" t="s">
        <v>161</v>
      </c>
      <c r="B21" s="93" t="s">
        <v>136</v>
      </c>
      <c r="C21" s="93" t="s">
        <v>151</v>
      </c>
      <c r="D21" s="281" t="s">
        <v>146</v>
      </c>
      <c r="E21" s="282"/>
    </row>
    <row r="22" spans="1:5" s="167" customFormat="1" ht="36.75" customHeight="1" x14ac:dyDescent="0.25">
      <c r="A22" s="92" t="s">
        <v>162</v>
      </c>
      <c r="B22" s="93" t="s">
        <v>136</v>
      </c>
      <c r="C22" s="93" t="s">
        <v>152</v>
      </c>
      <c r="D22" s="281" t="s">
        <v>146</v>
      </c>
      <c r="E22" s="282"/>
    </row>
    <row r="23" spans="1:5" s="167" customFormat="1" ht="40.5" customHeight="1" x14ac:dyDescent="0.25">
      <c r="A23" s="92" t="s">
        <v>120</v>
      </c>
      <c r="B23" s="93" t="s">
        <v>136</v>
      </c>
      <c r="C23" s="93">
        <v>1005</v>
      </c>
      <c r="D23" s="281" t="s">
        <v>146</v>
      </c>
      <c r="E23" s="282"/>
    </row>
    <row r="24" spans="1:5" s="167" customFormat="1" ht="46.5" customHeight="1" x14ac:dyDescent="0.25">
      <c r="A24" s="92" t="s">
        <v>165</v>
      </c>
      <c r="B24" s="93" t="s">
        <v>136</v>
      </c>
      <c r="C24" s="93" t="s">
        <v>153</v>
      </c>
      <c r="D24" s="281" t="s">
        <v>146</v>
      </c>
      <c r="E24" s="282"/>
    </row>
    <row r="25" spans="1:5" s="167" customFormat="1" ht="33.75" customHeight="1" x14ac:dyDescent="0.25">
      <c r="A25" s="92" t="s">
        <v>160</v>
      </c>
      <c r="B25" s="93" t="s">
        <v>136</v>
      </c>
      <c r="C25" s="93" t="s">
        <v>154</v>
      </c>
      <c r="D25" s="281" t="s">
        <v>146</v>
      </c>
      <c r="E25" s="282"/>
    </row>
    <row r="26" spans="1:5" s="167" customFormat="1" ht="39" customHeight="1" x14ac:dyDescent="0.25">
      <c r="A26" s="92" t="s">
        <v>170</v>
      </c>
      <c r="B26" s="93" t="s">
        <v>136</v>
      </c>
      <c r="C26" s="93">
        <v>1084</v>
      </c>
      <c r="D26" s="281" t="s">
        <v>146</v>
      </c>
      <c r="E26" s="282"/>
    </row>
    <row r="27" spans="1:5" s="167" customFormat="1" ht="33.75" customHeight="1" x14ac:dyDescent="0.25">
      <c r="A27" s="95" t="s">
        <v>119</v>
      </c>
      <c r="B27" s="93" t="s">
        <v>136</v>
      </c>
      <c r="C27" s="93">
        <v>1000</v>
      </c>
      <c r="D27" s="281" t="s">
        <v>146</v>
      </c>
      <c r="E27" s="282"/>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9"/>
      <c r="D33" s="289"/>
      <c r="E33" s="289"/>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6" t="s">
        <v>63</v>
      </c>
      <c r="B41" s="287"/>
      <c r="C41" s="287"/>
      <c r="D41" s="288"/>
      <c r="E41" s="31"/>
    </row>
    <row r="42" spans="1:5" ht="18.75" x14ac:dyDescent="0.25">
      <c r="A42" s="283" t="str">
        <f>+A3</f>
        <v>Dirección Administrativa</v>
      </c>
      <c r="B42" s="284"/>
      <c r="C42" s="284"/>
      <c r="D42" s="285"/>
      <c r="E42" s="32"/>
    </row>
    <row r="43" spans="1:5" ht="18.75" x14ac:dyDescent="0.3">
      <c r="A43" s="52" t="str">
        <f>+A4</f>
        <v>Horario de Atención: 7:00 a 15:00 hrs.</v>
      </c>
      <c r="B43" s="52"/>
      <c r="C43" s="286" t="s">
        <v>140</v>
      </c>
      <c r="D43" s="288"/>
      <c r="E43" s="33"/>
    </row>
    <row r="44" spans="1:5" ht="18.75" x14ac:dyDescent="0.3">
      <c r="A44" s="303" t="s">
        <v>139</v>
      </c>
      <c r="B44" s="304"/>
      <c r="C44" s="304"/>
      <c r="D44" s="305"/>
      <c r="E44" s="34"/>
    </row>
    <row r="45" spans="1:5" ht="18.75" x14ac:dyDescent="0.3">
      <c r="A45" s="303" t="str">
        <f>A6</f>
        <v>Subdirectora: Geovana Lissette Quiñonez Mendoza</v>
      </c>
      <c r="B45" s="304"/>
      <c r="C45" s="304"/>
      <c r="D45" s="305"/>
      <c r="E45" s="34"/>
    </row>
    <row r="46" spans="1:5" ht="18.75" x14ac:dyDescent="0.3">
      <c r="A46" s="306" t="str">
        <f>+A7</f>
        <v>Responsable de Actualización de la información: Hortencia Margarita Diaz Alvarez</v>
      </c>
      <c r="B46" s="307"/>
      <c r="C46" s="307"/>
      <c r="D46" s="308"/>
      <c r="E46" s="34"/>
    </row>
    <row r="47" spans="1:5" ht="18.75" x14ac:dyDescent="0.3">
      <c r="A47" s="303" t="str">
        <f>+A8</f>
        <v>Mes de Actualización: Abril 2021</v>
      </c>
      <c r="B47" s="304"/>
      <c r="C47" s="304"/>
      <c r="D47" s="305"/>
      <c r="E47" s="34"/>
    </row>
    <row r="48" spans="1:5" ht="18.75" x14ac:dyDescent="0.3">
      <c r="A48" s="303" t="s">
        <v>72</v>
      </c>
      <c r="B48" s="304"/>
      <c r="C48" s="304"/>
      <c r="D48" s="305"/>
      <c r="E48" s="34"/>
    </row>
    <row r="49" spans="1:5" ht="29.25" customHeight="1" x14ac:dyDescent="0.25">
      <c r="A49" s="283" t="s">
        <v>74</v>
      </c>
      <c r="B49" s="284"/>
      <c r="C49" s="284"/>
      <c r="D49" s="285"/>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210</v>
      </c>
      <c r="C52" s="84" t="s">
        <v>211</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2" t="s">
        <v>183</v>
      </c>
      <c r="B59" s="302"/>
      <c r="C59" s="302"/>
      <c r="D59" s="302"/>
    </row>
    <row r="60" spans="1:5" s="54" customFormat="1" ht="33.75" customHeight="1" x14ac:dyDescent="0.25">
      <c r="A60" s="301" t="s">
        <v>199</v>
      </c>
      <c r="B60" s="301"/>
      <c r="C60" s="301"/>
      <c r="D60" s="301"/>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6" t="s">
        <v>63</v>
      </c>
      <c r="B2" s="356"/>
      <c r="C2" s="356"/>
      <c r="D2" s="356"/>
      <c r="E2" s="356"/>
      <c r="F2" s="356"/>
      <c r="G2" s="356"/>
      <c r="H2" s="356"/>
      <c r="I2" s="356"/>
    </row>
    <row r="3" spans="1:9" ht="18.75" x14ac:dyDescent="0.25">
      <c r="A3" s="356" t="str">
        <f>+'Numeral 2'!A3:E3</f>
        <v>Dirección Administrativa</v>
      </c>
      <c r="B3" s="356"/>
      <c r="C3" s="356"/>
      <c r="D3" s="356"/>
      <c r="E3" s="356"/>
      <c r="F3" s="356"/>
      <c r="G3" s="356"/>
      <c r="H3" s="356"/>
      <c r="I3" s="356"/>
    </row>
    <row r="4" spans="1:9" ht="15.75" customHeight="1" x14ac:dyDescent="0.25">
      <c r="A4" s="357" t="s">
        <v>179</v>
      </c>
      <c r="B4" s="357"/>
      <c r="C4" s="357"/>
      <c r="D4" s="357"/>
      <c r="E4" s="357"/>
      <c r="F4" s="357" t="s">
        <v>137</v>
      </c>
      <c r="G4" s="357"/>
      <c r="H4" s="357"/>
      <c r="I4" s="357"/>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19 Administración'!A8:I8</f>
        <v>Mes de Actualización: Abril 2021</v>
      </c>
      <c r="B8" s="354"/>
      <c r="C8" s="354"/>
      <c r="D8" s="354"/>
      <c r="E8" s="354"/>
      <c r="F8" s="354"/>
      <c r="G8" s="354"/>
      <c r="H8" s="354"/>
      <c r="I8" s="354"/>
    </row>
    <row r="9" spans="1:9" ht="15.75" x14ac:dyDescent="0.25">
      <c r="A9" s="354" t="s">
        <v>114</v>
      </c>
      <c r="B9" s="354"/>
      <c r="C9" s="354"/>
      <c r="D9" s="354"/>
      <c r="E9" s="354"/>
      <c r="F9" s="354"/>
      <c r="G9" s="354"/>
      <c r="H9" s="354"/>
      <c r="I9" s="354"/>
    </row>
    <row r="10" spans="1:9" ht="31.5" customHeight="1" x14ac:dyDescent="0.35">
      <c r="A10" s="355" t="s">
        <v>59</v>
      </c>
      <c r="B10" s="355"/>
      <c r="C10" s="355"/>
      <c r="D10" s="355"/>
      <c r="E10" s="355"/>
      <c r="F10" s="355"/>
      <c r="G10" s="355"/>
      <c r="H10" s="355"/>
      <c r="I10" s="355"/>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1" t="s">
        <v>129</v>
      </c>
      <c r="B14" s="452"/>
      <c r="C14" s="452"/>
      <c r="D14" s="452"/>
      <c r="E14" s="452"/>
      <c r="F14" s="452"/>
      <c r="G14" s="452"/>
      <c r="H14" s="452"/>
      <c r="I14" s="453"/>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0" t="s">
        <v>71</v>
      </c>
      <c r="B22" s="433"/>
      <c r="C22" s="97"/>
      <c r="D22" s="99"/>
      <c r="E22" s="97"/>
      <c r="F22" s="421" t="s">
        <v>180</v>
      </c>
      <c r="G22" s="421"/>
      <c r="H22" s="99"/>
      <c r="I22" s="100"/>
      <c r="J22" s="99"/>
      <c r="K22" s="99"/>
      <c r="L22" s="99"/>
    </row>
    <row r="23" spans="1:12" s="98" customFormat="1" ht="15.75" x14ac:dyDescent="0.25">
      <c r="A23" s="118"/>
      <c r="B23" s="119"/>
      <c r="C23" s="120"/>
      <c r="D23" s="120"/>
      <c r="E23" s="120"/>
      <c r="F23" s="449"/>
      <c r="G23" s="449"/>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opLeftCell="A7" zoomScaleNormal="100" zoomScaleSheetLayoutView="100" workbookViewId="0">
      <selection activeCell="E15" sqref="E15:E1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4"/>
      <c r="B1" s="354"/>
      <c r="C1" s="354"/>
      <c r="D1" s="354"/>
      <c r="E1" s="354"/>
      <c r="F1" s="354"/>
      <c r="G1" s="354"/>
      <c r="H1" s="354"/>
      <c r="I1" s="354"/>
    </row>
    <row r="2" spans="1:9" ht="15.75" x14ac:dyDescent="0.25">
      <c r="A2" s="467" t="s">
        <v>63</v>
      </c>
      <c r="B2" s="467"/>
      <c r="C2" s="467"/>
      <c r="D2" s="467"/>
      <c r="E2" s="467"/>
      <c r="F2" s="467"/>
      <c r="G2" s="467"/>
      <c r="H2" s="467"/>
      <c r="I2" s="467"/>
    </row>
    <row r="3" spans="1:9" ht="15.75" customHeight="1" x14ac:dyDescent="0.25">
      <c r="A3" s="468" t="str">
        <f>+'Numeral 2'!A3:E3</f>
        <v>Dirección Administrativa</v>
      </c>
      <c r="B3" s="468"/>
      <c r="C3" s="468"/>
      <c r="D3" s="468"/>
      <c r="E3" s="468"/>
      <c r="F3" s="468"/>
      <c r="G3" s="468"/>
      <c r="H3" s="468"/>
      <c r="I3" s="468"/>
    </row>
    <row r="4" spans="1:9" ht="16.5" customHeight="1" x14ac:dyDescent="0.25">
      <c r="A4" s="357" t="s">
        <v>179</v>
      </c>
      <c r="B4" s="357"/>
      <c r="C4" s="357"/>
      <c r="D4" s="357"/>
      <c r="E4" s="357"/>
      <c r="F4" s="357"/>
      <c r="G4" s="354" t="s">
        <v>137</v>
      </c>
      <c r="H4" s="354"/>
      <c r="I4" s="354"/>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20 Administración'!A8:I8</f>
        <v>Mes de Actualización: Abril 2021</v>
      </c>
      <c r="B8" s="354"/>
      <c r="C8" s="354"/>
      <c r="D8" s="354"/>
      <c r="E8" s="354"/>
      <c r="F8" s="354"/>
      <c r="G8" s="354"/>
      <c r="H8" s="354"/>
      <c r="I8" s="354"/>
    </row>
    <row r="9" spans="1:9" ht="15.75" x14ac:dyDescent="0.25">
      <c r="A9" s="354" t="s">
        <v>115</v>
      </c>
      <c r="B9" s="354"/>
      <c r="C9" s="354"/>
      <c r="D9" s="354"/>
      <c r="E9" s="354"/>
      <c r="F9" s="354"/>
      <c r="G9" s="354"/>
      <c r="H9" s="354"/>
      <c r="I9" s="354"/>
    </row>
    <row r="10" spans="1:9" ht="21" x14ac:dyDescent="0.35">
      <c r="A10" s="355" t="s">
        <v>158</v>
      </c>
      <c r="B10" s="355"/>
      <c r="C10" s="355"/>
      <c r="D10" s="355"/>
      <c r="E10" s="355"/>
      <c r="F10" s="355"/>
      <c r="G10" s="355"/>
      <c r="H10" s="355"/>
      <c r="I10" s="355"/>
    </row>
    <row r="11" spans="1:9" s="28" customFormat="1" ht="30" x14ac:dyDescent="0.25">
      <c r="A11" s="107" t="s">
        <v>35</v>
      </c>
      <c r="B11" s="107" t="s">
        <v>45</v>
      </c>
      <c r="C11" s="107" t="s">
        <v>44</v>
      </c>
      <c r="D11" s="107" t="s">
        <v>31</v>
      </c>
      <c r="E11" s="107" t="s">
        <v>36</v>
      </c>
      <c r="F11" s="107" t="s">
        <v>86</v>
      </c>
      <c r="G11" s="478" t="s">
        <v>37</v>
      </c>
      <c r="H11" s="478"/>
      <c r="I11" s="107" t="s">
        <v>38</v>
      </c>
    </row>
    <row r="12" spans="1:9" s="167" customFormat="1" ht="15" customHeight="1" x14ac:dyDescent="0.25">
      <c r="A12" s="172">
        <v>44296</v>
      </c>
      <c r="B12" s="469" t="s">
        <v>204</v>
      </c>
      <c r="C12" s="171">
        <v>1</v>
      </c>
      <c r="D12" s="279">
        <v>5330.15</v>
      </c>
      <c r="E12" s="472">
        <f>D12+D13+D14</f>
        <v>7326.2699999999995</v>
      </c>
      <c r="F12" s="475">
        <v>111</v>
      </c>
      <c r="G12" s="479" t="s">
        <v>229</v>
      </c>
      <c r="H12" s="480"/>
      <c r="I12" s="475">
        <v>326445</v>
      </c>
    </row>
    <row r="13" spans="1:9" s="167" customFormat="1" ht="15.75" customHeight="1" x14ac:dyDescent="0.25">
      <c r="A13" s="485">
        <v>44296</v>
      </c>
      <c r="B13" s="470"/>
      <c r="C13" s="475">
        <v>1</v>
      </c>
      <c r="D13" s="487">
        <v>1996.12</v>
      </c>
      <c r="E13" s="473"/>
      <c r="F13" s="476"/>
      <c r="G13" s="481"/>
      <c r="H13" s="482"/>
      <c r="I13" s="476"/>
    </row>
    <row r="14" spans="1:9" s="167" customFormat="1" x14ac:dyDescent="0.25">
      <c r="A14" s="486"/>
      <c r="B14" s="471"/>
      <c r="C14" s="477"/>
      <c r="D14" s="488"/>
      <c r="E14" s="474"/>
      <c r="F14" s="477"/>
      <c r="G14" s="483"/>
      <c r="H14" s="484"/>
      <c r="I14" s="477"/>
    </row>
    <row r="15" spans="1:9" s="54" customFormat="1" ht="24.75" customHeight="1" x14ac:dyDescent="0.25">
      <c r="A15" s="277">
        <v>44292</v>
      </c>
      <c r="B15" s="460" t="s">
        <v>366</v>
      </c>
      <c r="C15" s="171">
        <v>1</v>
      </c>
      <c r="D15" s="170">
        <v>159</v>
      </c>
      <c r="E15" s="461">
        <f>D15+D16+D17</f>
        <v>2711.41</v>
      </c>
      <c r="F15" s="462">
        <v>113</v>
      </c>
      <c r="G15" s="465" t="s">
        <v>230</v>
      </c>
      <c r="H15" s="465"/>
      <c r="I15" s="463">
        <v>9929290</v>
      </c>
    </row>
    <row r="16" spans="1:9" s="54" customFormat="1" ht="24.75" customHeight="1" x14ac:dyDescent="0.25">
      <c r="A16" s="277">
        <v>44292</v>
      </c>
      <c r="B16" s="460"/>
      <c r="C16" s="171">
        <v>1</v>
      </c>
      <c r="D16" s="170">
        <v>2497.41</v>
      </c>
      <c r="E16" s="461"/>
      <c r="F16" s="462"/>
      <c r="G16" s="465"/>
      <c r="H16" s="465"/>
      <c r="I16" s="463"/>
    </row>
    <row r="17" spans="1:11" s="54" customFormat="1" ht="24.75" customHeight="1" x14ac:dyDescent="0.25">
      <c r="A17" s="277">
        <v>44292</v>
      </c>
      <c r="B17" s="460"/>
      <c r="C17" s="171">
        <v>1</v>
      </c>
      <c r="D17" s="170">
        <v>55</v>
      </c>
      <c r="E17" s="461"/>
      <c r="F17" s="462"/>
      <c r="G17" s="465"/>
      <c r="H17" s="465"/>
      <c r="I17" s="463"/>
    </row>
    <row r="18" spans="1:11" s="54" customFormat="1" ht="66" customHeight="1" x14ac:dyDescent="0.25">
      <c r="A18" s="277">
        <v>44294</v>
      </c>
      <c r="B18" s="173" t="s">
        <v>198</v>
      </c>
      <c r="C18" s="171">
        <v>1</v>
      </c>
      <c r="D18" s="170">
        <v>1446.9</v>
      </c>
      <c r="E18" s="174">
        <f>+D18</f>
        <v>1446.9</v>
      </c>
      <c r="F18" s="171">
        <v>113</v>
      </c>
      <c r="G18" s="465" t="s">
        <v>218</v>
      </c>
      <c r="H18" s="465"/>
      <c r="I18" s="259">
        <v>81510780</v>
      </c>
      <c r="K18" s="180"/>
    </row>
    <row r="19" spans="1:11" s="54" customFormat="1" ht="43.5" customHeight="1" x14ac:dyDescent="0.25">
      <c r="A19" s="278">
        <v>44291</v>
      </c>
      <c r="B19" s="201" t="s">
        <v>207</v>
      </c>
      <c r="C19" s="203">
        <v>1</v>
      </c>
      <c r="D19" s="170">
        <v>150</v>
      </c>
      <c r="E19" s="202">
        <f>+D19</f>
        <v>150</v>
      </c>
      <c r="F19" s="203">
        <v>115</v>
      </c>
      <c r="G19" s="465" t="s">
        <v>232</v>
      </c>
      <c r="H19" s="465"/>
      <c r="I19" s="259">
        <v>2529416</v>
      </c>
    </row>
    <row r="20" spans="1:11" s="54" customFormat="1" ht="63.75" x14ac:dyDescent="0.25">
      <c r="A20" s="278">
        <v>44295</v>
      </c>
      <c r="B20" s="201" t="s">
        <v>208</v>
      </c>
      <c r="C20" s="203">
        <v>1</v>
      </c>
      <c r="D20" s="170">
        <v>4000</v>
      </c>
      <c r="E20" s="202">
        <f>+D20</f>
        <v>4000</v>
      </c>
      <c r="F20" s="203">
        <v>153</v>
      </c>
      <c r="G20" s="466" t="s">
        <v>278</v>
      </c>
      <c r="H20" s="466"/>
      <c r="I20" s="203">
        <v>4925343</v>
      </c>
    </row>
    <row r="21" spans="1:11" s="28" customFormat="1" ht="30" customHeight="1" x14ac:dyDescent="0.25">
      <c r="A21" s="456" t="s">
        <v>155</v>
      </c>
      <c r="B21" s="457"/>
      <c r="C21" s="457"/>
      <c r="D21" s="458"/>
      <c r="E21" s="152">
        <f>SUM(E12:E20)</f>
        <v>15634.58</v>
      </c>
      <c r="F21" s="459"/>
      <c r="G21" s="459"/>
      <c r="H21" s="459"/>
      <c r="I21" s="459"/>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64" t="s">
        <v>180</v>
      </c>
      <c r="G25" s="464"/>
      <c r="H25" s="464"/>
      <c r="I25" s="148"/>
    </row>
    <row r="26" spans="1:11" s="147" customFormat="1" ht="15.75" x14ac:dyDescent="0.25">
      <c r="A26" s="149"/>
      <c r="B26" s="165"/>
      <c r="C26" s="150"/>
      <c r="D26" s="150"/>
      <c r="E26" s="150"/>
      <c r="F26" s="455"/>
      <c r="G26" s="455"/>
      <c r="H26" s="455"/>
      <c r="I26" s="151"/>
    </row>
    <row r="27" spans="1:11" x14ac:dyDescent="0.25">
      <c r="G27"/>
    </row>
    <row r="28" spans="1:11" x14ac:dyDescent="0.25">
      <c r="G28"/>
    </row>
    <row r="29" spans="1:11" x14ac:dyDescent="0.25">
      <c r="G29"/>
    </row>
  </sheetData>
  <mergeCells count="32">
    <mergeCell ref="A7:I7"/>
    <mergeCell ref="A8:I8"/>
    <mergeCell ref="A10:I10"/>
    <mergeCell ref="A9:I9"/>
    <mergeCell ref="B12:B14"/>
    <mergeCell ref="E12:E14"/>
    <mergeCell ref="F12:F14"/>
    <mergeCell ref="I12:I14"/>
    <mergeCell ref="G11:H11"/>
    <mergeCell ref="G12:H14"/>
    <mergeCell ref="A13:A14"/>
    <mergeCell ref="C13:C14"/>
    <mergeCell ref="D13:D14"/>
    <mergeCell ref="A1:I1"/>
    <mergeCell ref="A2:I2"/>
    <mergeCell ref="A3:I3"/>
    <mergeCell ref="A5:I5"/>
    <mergeCell ref="A6:I6"/>
    <mergeCell ref="A4:F4"/>
    <mergeCell ref="G4:I4"/>
    <mergeCell ref="F26:H26"/>
    <mergeCell ref="A21:D21"/>
    <mergeCell ref="F21:I21"/>
    <mergeCell ref="B15:B17"/>
    <mergeCell ref="E15:E17"/>
    <mergeCell ref="F15:F17"/>
    <mergeCell ref="I15:I17"/>
    <mergeCell ref="F25:H25"/>
    <mergeCell ref="G15:H17"/>
    <mergeCell ref="G18:H18"/>
    <mergeCell ref="G19:H19"/>
    <mergeCell ref="G20:H2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9"/>
      <c r="B1" s="309"/>
    </row>
    <row r="2" spans="1:9" ht="18.75" x14ac:dyDescent="0.25">
      <c r="A2" s="283" t="s">
        <v>63</v>
      </c>
      <c r="B2" s="284"/>
      <c r="C2" s="284"/>
      <c r="D2" s="284"/>
      <c r="E2" s="284"/>
      <c r="F2" s="284"/>
      <c r="G2" s="284"/>
      <c r="H2" s="284"/>
      <c r="I2" s="285"/>
    </row>
    <row r="3" spans="1:9" ht="18.75" x14ac:dyDescent="0.25">
      <c r="A3" s="283" t="s">
        <v>68</v>
      </c>
      <c r="B3" s="284"/>
      <c r="C3" s="284"/>
      <c r="D3" s="284"/>
      <c r="E3" s="284"/>
      <c r="F3" s="284"/>
      <c r="G3" s="284"/>
      <c r="H3" s="284"/>
      <c r="I3" s="285"/>
    </row>
    <row r="4" spans="1:9" ht="15.75" customHeight="1" x14ac:dyDescent="0.25">
      <c r="A4" s="317" t="s">
        <v>64</v>
      </c>
      <c r="B4" s="318"/>
      <c r="C4" s="319"/>
      <c r="D4" s="317" t="s">
        <v>65</v>
      </c>
      <c r="E4" s="318"/>
      <c r="F4" s="318"/>
      <c r="G4" s="318"/>
      <c r="H4" s="318"/>
      <c r="I4" s="319"/>
    </row>
    <row r="5" spans="1:9" ht="15.75" x14ac:dyDescent="0.25">
      <c r="A5" s="310" t="s">
        <v>66</v>
      </c>
      <c r="B5" s="311"/>
      <c r="C5" s="311"/>
      <c r="D5" s="311"/>
      <c r="E5" s="311"/>
      <c r="F5" s="311"/>
      <c r="G5" s="311"/>
      <c r="H5" s="311"/>
      <c r="I5" s="312"/>
    </row>
    <row r="6" spans="1:9" ht="15.75" x14ac:dyDescent="0.25">
      <c r="A6" s="310" t="s">
        <v>60</v>
      </c>
      <c r="B6" s="311"/>
      <c r="C6" s="311"/>
      <c r="D6" s="311"/>
      <c r="E6" s="311"/>
      <c r="F6" s="311"/>
      <c r="G6" s="311"/>
      <c r="H6" s="311"/>
      <c r="I6" s="312"/>
    </row>
    <row r="7" spans="1:9" ht="15.75" x14ac:dyDescent="0.25">
      <c r="A7" s="310" t="s">
        <v>61</v>
      </c>
      <c r="B7" s="311"/>
      <c r="C7" s="311"/>
      <c r="D7" s="311"/>
      <c r="E7" s="311"/>
      <c r="F7" s="311"/>
      <c r="G7" s="311"/>
      <c r="H7" s="311"/>
      <c r="I7" s="312"/>
    </row>
    <row r="8" spans="1:9" ht="15.75" x14ac:dyDescent="0.25">
      <c r="A8" s="310" t="s">
        <v>67</v>
      </c>
      <c r="B8" s="311"/>
      <c r="C8" s="311"/>
      <c r="D8" s="311"/>
      <c r="E8" s="311"/>
      <c r="F8" s="311"/>
      <c r="G8" s="311"/>
      <c r="H8" s="311"/>
      <c r="I8" s="312"/>
    </row>
    <row r="9" spans="1:9" ht="15.75" x14ac:dyDescent="0.25">
      <c r="A9" s="314" t="s">
        <v>62</v>
      </c>
      <c r="B9" s="315"/>
      <c r="C9" s="315"/>
      <c r="D9" s="315"/>
      <c r="E9" s="315"/>
      <c r="F9" s="315"/>
      <c r="G9" s="315"/>
      <c r="H9" s="315"/>
      <c r="I9" s="316"/>
    </row>
    <row r="10" spans="1:9" ht="15.75" x14ac:dyDescent="0.25">
      <c r="A10" s="20"/>
      <c r="B10" s="20"/>
      <c r="C10" s="20"/>
      <c r="D10" s="20"/>
      <c r="E10" s="20"/>
      <c r="F10" s="20"/>
      <c r="G10" s="20"/>
      <c r="H10" s="20"/>
      <c r="I10" s="20"/>
    </row>
    <row r="11" spans="1:9" ht="21" customHeight="1" thickBot="1" x14ac:dyDescent="0.4">
      <c r="A11" s="313" t="s">
        <v>77</v>
      </c>
      <c r="B11" s="313"/>
      <c r="C11" s="313"/>
      <c r="D11" s="313"/>
      <c r="E11" s="313"/>
      <c r="F11" s="313"/>
      <c r="G11" s="313"/>
      <c r="H11" s="313"/>
      <c r="I11" s="31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1" t="s">
        <v>63</v>
      </c>
      <c r="B2" s="321"/>
      <c r="C2" s="321"/>
      <c r="D2" s="321"/>
      <c r="E2" s="321"/>
      <c r="F2" s="321"/>
      <c r="G2" s="321"/>
      <c r="H2" s="321"/>
      <c r="I2" s="321"/>
      <c r="J2" s="321"/>
      <c r="K2" s="321"/>
      <c r="L2" s="321"/>
      <c r="M2" s="321"/>
      <c r="N2" s="321"/>
      <c r="O2" s="321"/>
      <c r="P2" s="321"/>
    </row>
    <row r="3" spans="1:16" ht="18.75" x14ac:dyDescent="0.25">
      <c r="A3" s="283" t="s">
        <v>68</v>
      </c>
      <c r="B3" s="284"/>
      <c r="C3" s="284"/>
      <c r="D3" s="284"/>
      <c r="E3" s="284"/>
      <c r="F3" s="284"/>
      <c r="G3" s="284"/>
      <c r="H3" s="284"/>
      <c r="I3" s="284"/>
      <c r="J3" s="284"/>
      <c r="K3" s="284"/>
      <c r="L3" s="284"/>
      <c r="M3" s="284"/>
      <c r="N3" s="284"/>
      <c r="O3" s="284"/>
      <c r="P3" s="284"/>
    </row>
    <row r="4" spans="1:16" ht="15.75" customHeight="1" x14ac:dyDescent="0.25">
      <c r="A4" s="317" t="s">
        <v>64</v>
      </c>
      <c r="B4" s="318"/>
      <c r="C4" s="318"/>
      <c r="D4" s="318" t="s">
        <v>65</v>
      </c>
      <c r="E4" s="318"/>
      <c r="F4" s="318"/>
      <c r="G4" s="318"/>
      <c r="H4" s="318"/>
      <c r="I4" s="318"/>
      <c r="J4" s="318"/>
      <c r="K4" s="318"/>
      <c r="L4" s="318"/>
      <c r="M4" s="318"/>
      <c r="N4" s="318"/>
      <c r="O4" s="318"/>
      <c r="P4" s="318"/>
    </row>
    <row r="5" spans="1:16" ht="15.75" x14ac:dyDescent="0.25">
      <c r="A5" s="310" t="s">
        <v>66</v>
      </c>
      <c r="B5" s="311"/>
      <c r="C5" s="311"/>
      <c r="D5" s="311"/>
      <c r="E5" s="311"/>
      <c r="F5" s="311"/>
      <c r="G5" s="311"/>
      <c r="H5" s="311"/>
      <c r="I5" s="311"/>
      <c r="J5" s="311"/>
      <c r="K5" s="311"/>
      <c r="L5" s="311"/>
      <c r="M5" s="311"/>
      <c r="N5" s="311"/>
      <c r="O5" s="311"/>
      <c r="P5" s="311"/>
    </row>
    <row r="6" spans="1:16" ht="15.75" x14ac:dyDescent="0.25">
      <c r="A6" s="310" t="s">
        <v>73</v>
      </c>
      <c r="B6" s="311"/>
      <c r="C6" s="311"/>
      <c r="D6" s="311"/>
      <c r="E6" s="311"/>
      <c r="F6" s="311"/>
      <c r="G6" s="311"/>
      <c r="H6" s="311"/>
      <c r="I6" s="311"/>
      <c r="J6" s="311"/>
      <c r="K6" s="311"/>
      <c r="L6" s="311"/>
      <c r="M6" s="311"/>
      <c r="N6" s="311"/>
      <c r="O6" s="311"/>
      <c r="P6" s="311"/>
    </row>
    <row r="7" spans="1:16" ht="15.75" x14ac:dyDescent="0.25">
      <c r="A7" s="310" t="s">
        <v>61</v>
      </c>
      <c r="B7" s="311"/>
      <c r="C7" s="311"/>
      <c r="D7" s="311"/>
      <c r="E7" s="311"/>
      <c r="F7" s="311"/>
      <c r="G7" s="311"/>
      <c r="H7" s="311"/>
      <c r="I7" s="311"/>
      <c r="J7" s="311"/>
      <c r="K7" s="311"/>
      <c r="L7" s="311"/>
      <c r="M7" s="311"/>
      <c r="N7" s="311"/>
      <c r="O7" s="311"/>
      <c r="P7" s="311"/>
    </row>
    <row r="8" spans="1:16" ht="15.75" x14ac:dyDescent="0.25">
      <c r="A8" s="310" t="s">
        <v>67</v>
      </c>
      <c r="B8" s="311"/>
      <c r="C8" s="311"/>
      <c r="D8" s="311"/>
      <c r="E8" s="311"/>
      <c r="F8" s="311"/>
      <c r="G8" s="311"/>
      <c r="H8" s="311"/>
      <c r="I8" s="311"/>
      <c r="J8" s="311"/>
      <c r="K8" s="311"/>
      <c r="L8" s="311"/>
      <c r="M8" s="311"/>
      <c r="N8" s="311"/>
      <c r="O8" s="311"/>
      <c r="P8" s="311"/>
    </row>
    <row r="9" spans="1:16" ht="15.75" x14ac:dyDescent="0.25">
      <c r="A9" s="310" t="s">
        <v>87</v>
      </c>
      <c r="B9" s="311"/>
      <c r="C9" s="311"/>
      <c r="D9" s="311"/>
      <c r="E9" s="311"/>
      <c r="F9" s="311"/>
      <c r="G9" s="311"/>
      <c r="H9" s="311"/>
      <c r="I9" s="311"/>
      <c r="J9" s="311"/>
      <c r="K9" s="311"/>
      <c r="L9" s="311"/>
      <c r="M9" s="311"/>
      <c r="N9" s="311"/>
      <c r="O9" s="311"/>
      <c r="P9" s="31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0" t="s">
        <v>57</v>
      </c>
      <c r="B11" s="320"/>
      <c r="C11" s="320"/>
      <c r="D11" s="320"/>
      <c r="E11" s="320"/>
      <c r="F11" s="320"/>
      <c r="G11" s="320"/>
      <c r="H11" s="320"/>
      <c r="I11" s="320"/>
      <c r="J11" s="320"/>
      <c r="K11" s="320"/>
      <c r="L11" s="320"/>
      <c r="M11" s="320"/>
      <c r="N11" s="320"/>
      <c r="O11" s="320"/>
      <c r="P11" s="32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9" t="s">
        <v>63</v>
      </c>
      <c r="B1" s="349"/>
      <c r="C1" s="349"/>
      <c r="D1" s="349"/>
      <c r="E1" s="349"/>
      <c r="F1" s="349"/>
      <c r="G1" s="349"/>
      <c r="H1" s="349"/>
      <c r="I1" s="349"/>
      <c r="J1" s="349"/>
      <c r="K1" s="349"/>
      <c r="L1" s="70"/>
      <c r="M1" s="70"/>
      <c r="N1" s="70"/>
      <c r="O1" s="70"/>
      <c r="P1" s="70"/>
    </row>
    <row r="2" spans="1:16" ht="21" x14ac:dyDescent="0.35">
      <c r="A2" s="350" t="str">
        <f>+'Numeral 2'!A3:E3</f>
        <v>Dirección Administrativa</v>
      </c>
      <c r="B2" s="350"/>
      <c r="C2" s="350"/>
      <c r="D2" s="350"/>
      <c r="E2" s="350"/>
      <c r="F2" s="350"/>
      <c r="G2" s="350"/>
      <c r="H2" s="350"/>
      <c r="I2" s="350"/>
      <c r="J2" s="350"/>
      <c r="K2" s="350"/>
      <c r="L2" s="72"/>
      <c r="M2" s="72"/>
      <c r="N2" s="72"/>
      <c r="O2" s="72"/>
      <c r="P2" s="72"/>
    </row>
    <row r="3" spans="1:16" s="73" customFormat="1" ht="15.75" x14ac:dyDescent="0.25">
      <c r="A3" s="331" t="str">
        <f>+'Numeral 2'!A43</f>
        <v>Horario de Atención: 7:00 a 15:00 hrs.</v>
      </c>
      <c r="B3" s="331"/>
      <c r="C3" s="331"/>
      <c r="D3" s="331"/>
      <c r="E3" s="331"/>
      <c r="F3" s="331"/>
      <c r="G3" s="331" t="s">
        <v>137</v>
      </c>
      <c r="H3" s="331"/>
      <c r="I3" s="331"/>
      <c r="J3" s="331"/>
      <c r="K3" s="331"/>
      <c r="L3" s="72"/>
      <c r="M3" s="72"/>
      <c r="N3" s="72"/>
      <c r="O3" s="72"/>
      <c r="P3" s="72"/>
    </row>
    <row r="4" spans="1:16" s="73" customFormat="1" ht="15.75" customHeight="1" x14ac:dyDescent="0.25">
      <c r="A4" s="351" t="s">
        <v>139</v>
      </c>
      <c r="B4" s="352"/>
      <c r="C4" s="352"/>
      <c r="D4" s="352"/>
      <c r="E4" s="352"/>
      <c r="F4" s="352"/>
      <c r="G4" s="352"/>
      <c r="H4" s="352"/>
      <c r="I4" s="352"/>
      <c r="J4" s="352"/>
      <c r="K4" s="353"/>
      <c r="L4" s="74"/>
      <c r="M4" s="74"/>
      <c r="N4" s="74"/>
      <c r="O4" s="74"/>
      <c r="P4" s="74"/>
    </row>
    <row r="5" spans="1:16" s="73" customFormat="1" ht="15.75" x14ac:dyDescent="0.25">
      <c r="A5" s="331" t="str">
        <f>+'Numeral 2'!A6:E6</f>
        <v>Subdirectora: Geovana Lissette Quiñonez Mendoza</v>
      </c>
      <c r="B5" s="331"/>
      <c r="C5" s="331"/>
      <c r="D5" s="331"/>
      <c r="E5" s="331"/>
      <c r="F5" s="331"/>
      <c r="G5" s="331"/>
      <c r="H5" s="331"/>
      <c r="I5" s="331"/>
      <c r="J5" s="331"/>
      <c r="K5" s="331"/>
      <c r="L5" s="72"/>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72"/>
      <c r="M6" s="72"/>
      <c r="N6" s="72"/>
      <c r="O6" s="72"/>
      <c r="P6" s="72"/>
    </row>
    <row r="7" spans="1:16" s="73" customFormat="1" ht="15.75" x14ac:dyDescent="0.25">
      <c r="A7" s="331" t="str">
        <f>+'Numeral 2'!A8:E8</f>
        <v>Mes de Actualización: Abril 2021</v>
      </c>
      <c r="B7" s="331"/>
      <c r="C7" s="331"/>
      <c r="D7" s="331"/>
      <c r="E7" s="331"/>
      <c r="F7" s="331"/>
      <c r="G7" s="331"/>
      <c r="H7" s="331"/>
      <c r="I7" s="331"/>
      <c r="J7" s="331"/>
      <c r="K7" s="331"/>
      <c r="L7" s="72"/>
      <c r="M7" s="72"/>
      <c r="N7" s="72"/>
      <c r="O7" s="72"/>
      <c r="P7" s="72"/>
    </row>
    <row r="8" spans="1:16" s="73" customFormat="1" ht="15.75" x14ac:dyDescent="0.25">
      <c r="A8" s="331" t="s">
        <v>117</v>
      </c>
      <c r="B8" s="331"/>
      <c r="C8" s="331"/>
      <c r="D8" s="331"/>
      <c r="E8" s="331"/>
      <c r="F8" s="331"/>
      <c r="G8" s="331"/>
      <c r="H8" s="331"/>
      <c r="I8" s="331"/>
      <c r="J8" s="331"/>
      <c r="K8" s="331"/>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2" t="s">
        <v>132</v>
      </c>
      <c r="B10" s="333"/>
      <c r="C10" s="333"/>
      <c r="D10" s="333"/>
      <c r="E10" s="333"/>
      <c r="F10" s="333"/>
      <c r="G10" s="333"/>
      <c r="H10" s="333"/>
      <c r="I10" s="333"/>
      <c r="J10" s="333"/>
      <c r="K10" s="334"/>
    </row>
    <row r="11" spans="1:16" s="124" customFormat="1" ht="32.25" thickBot="1" x14ac:dyDescent="0.3">
      <c r="A11" s="125" t="s">
        <v>0</v>
      </c>
      <c r="B11" s="125" t="s">
        <v>30</v>
      </c>
      <c r="C11" s="125" t="s">
        <v>31</v>
      </c>
      <c r="D11" s="125" t="s">
        <v>32</v>
      </c>
      <c r="E11" s="125" t="s">
        <v>1</v>
      </c>
      <c r="F11" s="335" t="s">
        <v>2</v>
      </c>
      <c r="G11" s="335"/>
      <c r="H11" s="336" t="s">
        <v>3</v>
      </c>
      <c r="I11" s="337"/>
      <c r="J11" s="335" t="s">
        <v>4</v>
      </c>
      <c r="K11" s="335"/>
    </row>
    <row r="12" spans="1:16" s="124" customFormat="1" x14ac:dyDescent="0.25">
      <c r="A12" s="325"/>
      <c r="B12" s="328"/>
      <c r="C12" s="338"/>
      <c r="D12" s="341"/>
      <c r="E12" s="344"/>
      <c r="F12" s="126" t="s">
        <v>5</v>
      </c>
      <c r="G12" s="127"/>
      <c r="H12" s="126" t="s">
        <v>6</v>
      </c>
      <c r="I12" s="128" t="s">
        <v>135</v>
      </c>
      <c r="J12" s="126" t="s">
        <v>144</v>
      </c>
      <c r="K12" s="129"/>
    </row>
    <row r="13" spans="1:16" s="124" customFormat="1" x14ac:dyDescent="0.25">
      <c r="A13" s="326"/>
      <c r="B13" s="329"/>
      <c r="C13" s="339"/>
      <c r="D13" s="342"/>
      <c r="E13" s="342"/>
      <c r="F13" s="130" t="s">
        <v>7</v>
      </c>
      <c r="G13" s="131"/>
      <c r="H13" s="130" t="s">
        <v>8</v>
      </c>
      <c r="I13" s="132" t="s">
        <v>135</v>
      </c>
      <c r="J13" s="130" t="s">
        <v>143</v>
      </c>
      <c r="K13" s="133"/>
    </row>
    <row r="14" spans="1:16" s="124" customFormat="1" ht="30" x14ac:dyDescent="0.25">
      <c r="A14" s="326"/>
      <c r="B14" s="329"/>
      <c r="C14" s="339"/>
      <c r="D14" s="342"/>
      <c r="E14" s="342"/>
      <c r="F14" s="345"/>
      <c r="G14" s="346"/>
      <c r="H14" s="134" t="s">
        <v>9</v>
      </c>
      <c r="I14" s="132" t="s">
        <v>135</v>
      </c>
      <c r="J14" s="134" t="s">
        <v>10</v>
      </c>
      <c r="K14" s="135"/>
    </row>
    <row r="15" spans="1:16" s="124" customFormat="1" x14ac:dyDescent="0.25">
      <c r="A15" s="326"/>
      <c r="B15" s="329"/>
      <c r="C15" s="339"/>
      <c r="D15" s="342"/>
      <c r="E15" s="342"/>
      <c r="F15" s="342"/>
      <c r="G15" s="347"/>
      <c r="H15" s="130" t="s">
        <v>11</v>
      </c>
      <c r="I15" s="132" t="s">
        <v>135</v>
      </c>
      <c r="J15" s="130" t="s">
        <v>133</v>
      </c>
      <c r="K15" s="136"/>
    </row>
    <row r="16" spans="1:16" s="124" customFormat="1" ht="15.75" thickBot="1" x14ac:dyDescent="0.3">
      <c r="A16" s="327"/>
      <c r="B16" s="330"/>
      <c r="C16" s="340"/>
      <c r="D16" s="343"/>
      <c r="E16" s="343"/>
      <c r="F16" s="343"/>
      <c r="G16" s="348"/>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2" t="s">
        <v>176</v>
      </c>
      <c r="B18" s="323"/>
      <c r="C18" s="323"/>
      <c r="D18" s="323"/>
      <c r="E18" s="323"/>
      <c r="F18" s="323"/>
      <c r="G18" s="323"/>
      <c r="H18" s="323"/>
      <c r="I18" s="323"/>
      <c r="J18" s="323"/>
      <c r="K18" s="324"/>
    </row>
    <row r="19" spans="1:11" s="124" customFormat="1" ht="22.5" customHeight="1" x14ac:dyDescent="0.25">
      <c r="A19" s="322"/>
      <c r="B19" s="323"/>
      <c r="C19" s="323"/>
      <c r="D19" s="323"/>
      <c r="E19" s="323"/>
      <c r="F19" s="323"/>
      <c r="G19" s="323"/>
      <c r="H19" s="323"/>
      <c r="I19" s="323"/>
      <c r="J19" s="323"/>
      <c r="K19" s="324"/>
    </row>
    <row r="20" spans="1:11" s="124" customFormat="1" ht="9" customHeight="1" x14ac:dyDescent="0.25">
      <c r="A20" s="322"/>
      <c r="B20" s="323"/>
      <c r="C20" s="323"/>
      <c r="D20" s="323"/>
      <c r="E20" s="323"/>
      <c r="F20" s="323"/>
      <c r="G20" s="323"/>
      <c r="H20" s="323"/>
      <c r="I20" s="323"/>
      <c r="J20" s="323"/>
      <c r="K20" s="324"/>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9"/>
      <c r="H25" s="289"/>
      <c r="I25" s="289"/>
      <c r="J25" s="289"/>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6" t="s">
        <v>63</v>
      </c>
      <c r="B2" s="356"/>
      <c r="C2" s="356"/>
      <c r="D2" s="356"/>
      <c r="E2" s="356"/>
      <c r="F2" s="356"/>
      <c r="G2" s="356"/>
      <c r="H2" s="356"/>
      <c r="I2" s="356"/>
      <c r="J2" s="356"/>
      <c r="K2" s="356"/>
      <c r="L2" s="356"/>
      <c r="M2" s="356"/>
      <c r="N2" s="356"/>
      <c r="O2" s="283"/>
      <c r="P2" s="29"/>
      <c r="Q2" s="29"/>
      <c r="R2" s="29"/>
      <c r="S2" s="29"/>
      <c r="T2" s="29"/>
      <c r="U2" s="29"/>
      <c r="V2" s="29"/>
      <c r="W2" s="29"/>
    </row>
    <row r="3" spans="1:23" ht="18.75" x14ac:dyDescent="0.25">
      <c r="A3" s="356" t="s">
        <v>89</v>
      </c>
      <c r="B3" s="356"/>
      <c r="C3" s="356"/>
      <c r="D3" s="356"/>
      <c r="E3" s="356"/>
      <c r="F3" s="356"/>
      <c r="G3" s="356"/>
      <c r="H3" s="356"/>
      <c r="I3" s="356"/>
      <c r="J3" s="356"/>
      <c r="K3" s="356"/>
      <c r="L3" s="356"/>
      <c r="M3" s="356"/>
      <c r="N3" s="356"/>
      <c r="O3" s="283"/>
      <c r="P3" s="29"/>
      <c r="Q3" s="29"/>
      <c r="R3" s="29"/>
      <c r="S3" s="29"/>
      <c r="T3" s="29"/>
      <c r="U3" s="29"/>
      <c r="V3" s="29"/>
      <c r="W3" s="29"/>
    </row>
    <row r="4" spans="1:23" ht="15.75" customHeight="1" x14ac:dyDescent="0.25">
      <c r="A4" s="357" t="s">
        <v>64</v>
      </c>
      <c r="B4" s="357"/>
      <c r="C4" s="357"/>
      <c r="D4" s="357"/>
      <c r="E4" s="357"/>
      <c r="F4" s="357"/>
      <c r="G4" s="357"/>
      <c r="H4" s="357"/>
      <c r="I4" s="317" t="s">
        <v>65</v>
      </c>
      <c r="J4" s="318"/>
      <c r="K4" s="318"/>
      <c r="L4" s="318"/>
      <c r="M4" s="318"/>
      <c r="N4" s="318"/>
      <c r="O4" s="318"/>
      <c r="P4" s="43"/>
      <c r="Q4" s="43"/>
      <c r="R4" s="43"/>
      <c r="S4" s="43"/>
      <c r="T4" s="43"/>
      <c r="U4" s="43"/>
      <c r="V4" s="43"/>
      <c r="W4" s="43"/>
    </row>
    <row r="5" spans="1:23" ht="15.75" x14ac:dyDescent="0.25">
      <c r="A5" s="354" t="s">
        <v>66</v>
      </c>
      <c r="B5" s="354"/>
      <c r="C5" s="354"/>
      <c r="D5" s="354"/>
      <c r="E5" s="354"/>
      <c r="F5" s="354"/>
      <c r="G5" s="354"/>
      <c r="H5" s="354"/>
      <c r="I5" s="354"/>
      <c r="J5" s="354"/>
      <c r="K5" s="354"/>
      <c r="L5" s="354"/>
      <c r="M5" s="354"/>
      <c r="N5" s="354"/>
      <c r="O5" s="310"/>
      <c r="P5" s="29"/>
      <c r="Q5" s="29"/>
      <c r="R5" s="29"/>
      <c r="S5" s="29"/>
      <c r="T5" s="29"/>
      <c r="U5" s="29"/>
      <c r="V5" s="29"/>
      <c r="W5" s="29"/>
    </row>
    <row r="6" spans="1:23" ht="15.75" x14ac:dyDescent="0.25">
      <c r="A6" s="354" t="s">
        <v>73</v>
      </c>
      <c r="B6" s="354"/>
      <c r="C6" s="354"/>
      <c r="D6" s="354"/>
      <c r="E6" s="354"/>
      <c r="F6" s="354"/>
      <c r="G6" s="354"/>
      <c r="H6" s="354"/>
      <c r="I6" s="354"/>
      <c r="J6" s="354"/>
      <c r="K6" s="354"/>
      <c r="L6" s="354"/>
      <c r="M6" s="354"/>
      <c r="N6" s="354"/>
      <c r="O6" s="310"/>
      <c r="P6" s="29"/>
      <c r="Q6" s="29"/>
      <c r="R6" s="29"/>
      <c r="S6" s="29"/>
      <c r="T6" s="29"/>
      <c r="U6" s="29"/>
      <c r="V6" s="29"/>
      <c r="W6" s="29"/>
    </row>
    <row r="7" spans="1:23" ht="15.75" x14ac:dyDescent="0.25">
      <c r="A7" s="354" t="s">
        <v>61</v>
      </c>
      <c r="B7" s="354"/>
      <c r="C7" s="354"/>
      <c r="D7" s="354"/>
      <c r="E7" s="354"/>
      <c r="F7" s="354"/>
      <c r="G7" s="354"/>
      <c r="H7" s="354"/>
      <c r="I7" s="354"/>
      <c r="J7" s="354"/>
      <c r="K7" s="354"/>
      <c r="L7" s="354"/>
      <c r="M7" s="354"/>
      <c r="N7" s="354"/>
      <c r="O7" s="310"/>
      <c r="P7" s="29"/>
      <c r="Q7" s="29"/>
      <c r="R7" s="29"/>
      <c r="S7" s="29"/>
      <c r="T7" s="29"/>
      <c r="U7" s="29"/>
      <c r="V7" s="29"/>
      <c r="W7" s="29"/>
    </row>
    <row r="8" spans="1:23" ht="15.75" x14ac:dyDescent="0.25">
      <c r="A8" s="354" t="s">
        <v>67</v>
      </c>
      <c r="B8" s="354"/>
      <c r="C8" s="354"/>
      <c r="D8" s="354"/>
      <c r="E8" s="354"/>
      <c r="F8" s="354"/>
      <c r="G8" s="354"/>
      <c r="H8" s="354"/>
      <c r="I8" s="354"/>
      <c r="J8" s="354"/>
      <c r="K8" s="354"/>
      <c r="L8" s="354"/>
      <c r="M8" s="354"/>
      <c r="N8" s="354"/>
      <c r="O8" s="310"/>
      <c r="P8" s="29"/>
      <c r="Q8" s="29"/>
      <c r="R8" s="29"/>
      <c r="S8" s="29"/>
      <c r="T8" s="29"/>
      <c r="U8" s="29"/>
      <c r="V8" s="29"/>
      <c r="W8" s="29"/>
    </row>
    <row r="9" spans="1:23" ht="15.75" x14ac:dyDescent="0.25">
      <c r="A9" s="354" t="s">
        <v>90</v>
      </c>
      <c r="B9" s="354"/>
      <c r="C9" s="354"/>
      <c r="D9" s="354"/>
      <c r="E9" s="354"/>
      <c r="F9" s="354"/>
      <c r="G9" s="354"/>
      <c r="H9" s="354"/>
      <c r="I9" s="354"/>
      <c r="J9" s="354"/>
      <c r="K9" s="354"/>
      <c r="L9" s="354"/>
      <c r="M9" s="354"/>
      <c r="N9" s="354"/>
      <c r="O9" s="310"/>
      <c r="P9" s="29"/>
      <c r="Q9" s="29"/>
      <c r="R9" s="29"/>
      <c r="S9" s="29"/>
      <c r="T9" s="29"/>
      <c r="U9" s="29"/>
      <c r="V9" s="29"/>
      <c r="W9" s="29"/>
    </row>
    <row r="10" spans="1:23" ht="21" customHeight="1" x14ac:dyDescent="0.35">
      <c r="A10" s="355" t="s">
        <v>91</v>
      </c>
      <c r="B10" s="355"/>
      <c r="C10" s="355"/>
      <c r="D10" s="355"/>
      <c r="E10" s="355"/>
      <c r="F10" s="355"/>
      <c r="G10" s="355"/>
      <c r="H10" s="355"/>
      <c r="I10" s="355"/>
      <c r="J10" s="355"/>
      <c r="K10" s="355"/>
      <c r="L10" s="355"/>
      <c r="M10" s="355"/>
      <c r="N10" s="355"/>
      <c r="O10" s="35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6" t="s">
        <v>63</v>
      </c>
      <c r="B43" s="356"/>
      <c r="C43" s="356"/>
      <c r="D43" s="356"/>
      <c r="E43" s="356"/>
      <c r="F43" s="356"/>
      <c r="G43" s="356"/>
      <c r="H43" s="356"/>
      <c r="I43" s="356"/>
      <c r="J43" s="356"/>
      <c r="K43" s="356"/>
      <c r="L43" s="356"/>
      <c r="M43" s="356"/>
      <c r="N43" s="356"/>
      <c r="O43" s="356"/>
    </row>
    <row r="44" spans="1:15" ht="18.75" x14ac:dyDescent="0.25">
      <c r="A44" s="356" t="s">
        <v>89</v>
      </c>
      <c r="B44" s="356"/>
      <c r="C44" s="356"/>
      <c r="D44" s="356"/>
      <c r="E44" s="356"/>
      <c r="F44" s="356"/>
      <c r="G44" s="356"/>
      <c r="H44" s="356"/>
      <c r="I44" s="356"/>
      <c r="J44" s="356"/>
      <c r="K44" s="356"/>
      <c r="L44" s="356"/>
      <c r="M44" s="356"/>
      <c r="N44" s="356"/>
      <c r="O44" s="356"/>
    </row>
    <row r="45" spans="1:15" ht="15.75" x14ac:dyDescent="0.25">
      <c r="A45" s="357" t="s">
        <v>64</v>
      </c>
      <c r="B45" s="357"/>
      <c r="C45" s="357"/>
      <c r="D45" s="357"/>
      <c r="E45" s="357"/>
      <c r="F45" s="357"/>
      <c r="G45" s="357"/>
      <c r="H45" s="357"/>
      <c r="I45" s="317" t="s">
        <v>65</v>
      </c>
      <c r="J45" s="318"/>
      <c r="K45" s="318"/>
      <c r="L45" s="318"/>
      <c r="M45" s="318"/>
      <c r="N45" s="318"/>
      <c r="O45" s="319"/>
    </row>
    <row r="46" spans="1:15" ht="15.75" x14ac:dyDescent="0.25">
      <c r="A46" s="354" t="s">
        <v>66</v>
      </c>
      <c r="B46" s="354"/>
      <c r="C46" s="354"/>
      <c r="D46" s="354"/>
      <c r="E46" s="354"/>
      <c r="F46" s="354"/>
      <c r="G46" s="354"/>
      <c r="H46" s="354"/>
      <c r="I46" s="354"/>
      <c r="J46" s="354"/>
      <c r="K46" s="354"/>
      <c r="L46" s="354"/>
      <c r="M46" s="354"/>
      <c r="N46" s="354"/>
      <c r="O46" s="354"/>
    </row>
    <row r="47" spans="1:15" ht="15.75" x14ac:dyDescent="0.25">
      <c r="A47" s="354" t="s">
        <v>73</v>
      </c>
      <c r="B47" s="354"/>
      <c r="C47" s="354"/>
      <c r="D47" s="354"/>
      <c r="E47" s="354"/>
      <c r="F47" s="354"/>
      <c r="G47" s="354"/>
      <c r="H47" s="354"/>
      <c r="I47" s="354"/>
      <c r="J47" s="354"/>
      <c r="K47" s="354"/>
      <c r="L47" s="354"/>
      <c r="M47" s="354"/>
      <c r="N47" s="354"/>
      <c r="O47" s="354"/>
    </row>
    <row r="48" spans="1:15" ht="15.75" x14ac:dyDescent="0.25">
      <c r="A48" s="354" t="s">
        <v>61</v>
      </c>
      <c r="B48" s="354"/>
      <c r="C48" s="354"/>
      <c r="D48" s="354"/>
      <c r="E48" s="354"/>
      <c r="F48" s="354"/>
      <c r="G48" s="354"/>
      <c r="H48" s="354"/>
      <c r="I48" s="354"/>
      <c r="J48" s="354"/>
      <c r="K48" s="354"/>
      <c r="L48" s="354"/>
      <c r="M48" s="354"/>
      <c r="N48" s="354"/>
      <c r="O48" s="354"/>
    </row>
    <row r="49" spans="1:15" ht="15.75" x14ac:dyDescent="0.25">
      <c r="A49" s="354" t="s">
        <v>67</v>
      </c>
      <c r="B49" s="354"/>
      <c r="C49" s="354"/>
      <c r="D49" s="354"/>
      <c r="E49" s="354"/>
      <c r="F49" s="354"/>
      <c r="G49" s="354"/>
      <c r="H49" s="354"/>
      <c r="I49" s="354"/>
      <c r="J49" s="354"/>
      <c r="K49" s="354"/>
      <c r="L49" s="354"/>
      <c r="M49" s="354"/>
      <c r="N49" s="354"/>
      <c r="O49" s="354"/>
    </row>
    <row r="50" spans="1:15" ht="15.75" x14ac:dyDescent="0.25">
      <c r="A50" s="354" t="s">
        <v>90</v>
      </c>
      <c r="B50" s="354"/>
      <c r="C50" s="354"/>
      <c r="D50" s="354"/>
      <c r="E50" s="354"/>
      <c r="F50" s="354"/>
      <c r="G50" s="354"/>
      <c r="H50" s="354"/>
      <c r="I50" s="354"/>
      <c r="J50" s="354"/>
      <c r="K50" s="354"/>
      <c r="L50" s="354"/>
      <c r="M50" s="354"/>
      <c r="N50" s="354"/>
      <c r="O50" s="354"/>
    </row>
    <row r="51" spans="1:15" ht="21" x14ac:dyDescent="0.35">
      <c r="A51" s="355" t="s">
        <v>106</v>
      </c>
      <c r="B51" s="355"/>
      <c r="C51" s="355"/>
      <c r="D51" s="355"/>
      <c r="E51" s="355"/>
      <c r="F51" s="355"/>
      <c r="G51" s="355"/>
      <c r="H51" s="355"/>
      <c r="I51" s="355"/>
      <c r="J51" s="355"/>
      <c r="K51" s="355"/>
      <c r="L51" s="355"/>
      <c r="M51" s="355"/>
      <c r="N51" s="355"/>
      <c r="O51" s="35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48"/>
  <sheetViews>
    <sheetView tabSelected="1" view="pageBreakPreview" topLeftCell="A7" zoomScale="90" zoomScaleNormal="70" zoomScaleSheetLayoutView="90" workbookViewId="0">
      <selection sqref="A1:K1"/>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89"/>
    </row>
    <row r="2" spans="1:16" ht="21" x14ac:dyDescent="0.35">
      <c r="A2" s="412"/>
      <c r="B2" s="413"/>
      <c r="C2" s="413"/>
      <c r="D2" s="413"/>
      <c r="E2" s="413"/>
      <c r="F2" s="413"/>
      <c r="G2" s="413"/>
      <c r="H2" s="413"/>
      <c r="I2" s="413"/>
      <c r="J2" s="413"/>
      <c r="K2" s="414"/>
      <c r="L2" s="389"/>
    </row>
    <row r="3" spans="1:16" s="141" customFormat="1" x14ac:dyDescent="0.25">
      <c r="A3" s="390" t="s">
        <v>179</v>
      </c>
      <c r="B3" s="391"/>
      <c r="C3" s="391"/>
      <c r="D3" s="391"/>
      <c r="E3" s="391"/>
      <c r="F3" s="391"/>
      <c r="G3" s="391" t="s">
        <v>137</v>
      </c>
      <c r="H3" s="391"/>
      <c r="I3" s="391"/>
      <c r="J3" s="391"/>
      <c r="K3" s="392"/>
      <c r="L3" s="389"/>
    </row>
    <row r="4" spans="1:16" s="141" customFormat="1" x14ac:dyDescent="0.25">
      <c r="A4" s="415" t="s">
        <v>139</v>
      </c>
      <c r="B4" s="416"/>
      <c r="C4" s="416"/>
      <c r="D4" s="416"/>
      <c r="E4" s="416"/>
      <c r="F4" s="416"/>
      <c r="G4" s="416"/>
      <c r="H4" s="416"/>
      <c r="I4" s="416"/>
      <c r="J4" s="416"/>
      <c r="K4" s="417"/>
      <c r="L4" s="389"/>
    </row>
    <row r="5" spans="1:16" s="73" customFormat="1" ht="15.75" x14ac:dyDescent="0.25">
      <c r="A5" s="331" t="str">
        <f>+'Numeral 2'!A6:E6</f>
        <v>Subdirectora: Geovana Lissette Quiñonez Mendoza</v>
      </c>
      <c r="B5" s="331"/>
      <c r="C5" s="331"/>
      <c r="D5" s="331"/>
      <c r="E5" s="331"/>
      <c r="F5" s="331"/>
      <c r="G5" s="331"/>
      <c r="H5" s="331"/>
      <c r="I5" s="331"/>
      <c r="J5" s="331"/>
      <c r="K5" s="331"/>
      <c r="L5" s="389"/>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389"/>
      <c r="M6" s="72"/>
      <c r="N6" s="72"/>
      <c r="O6" s="72"/>
      <c r="P6" s="72"/>
    </row>
    <row r="7" spans="1:16" s="141" customFormat="1" x14ac:dyDescent="0.25">
      <c r="A7" s="331" t="str">
        <f>+'Numeral 2'!A8:E8</f>
        <v>Mes de Actualización: Abril 2021</v>
      </c>
      <c r="B7" s="331"/>
      <c r="C7" s="331"/>
      <c r="D7" s="331"/>
      <c r="E7" s="331"/>
      <c r="F7" s="331"/>
      <c r="G7" s="331"/>
      <c r="H7" s="331"/>
      <c r="I7" s="331"/>
      <c r="J7" s="331"/>
      <c r="K7" s="331"/>
      <c r="L7" s="389"/>
    </row>
    <row r="8" spans="1:16" s="141" customFormat="1" x14ac:dyDescent="0.25">
      <c r="A8" s="390" t="s">
        <v>117</v>
      </c>
      <c r="B8" s="391"/>
      <c r="C8" s="391"/>
      <c r="D8" s="391"/>
      <c r="E8" s="391"/>
      <c r="F8" s="391"/>
      <c r="G8" s="391"/>
      <c r="H8" s="391"/>
      <c r="I8" s="391"/>
      <c r="J8" s="391"/>
      <c r="K8" s="392"/>
      <c r="L8" s="389"/>
    </row>
    <row r="9" spans="1:16" ht="15.75" x14ac:dyDescent="0.25">
      <c r="A9" s="264"/>
      <c r="B9" s="265"/>
      <c r="C9" s="205"/>
      <c r="D9" s="205"/>
      <c r="E9" s="205"/>
      <c r="F9" s="205"/>
      <c r="G9" s="205"/>
      <c r="H9" s="205"/>
      <c r="I9" s="205"/>
      <c r="J9" s="205"/>
      <c r="K9" s="181"/>
      <c r="L9" s="389"/>
    </row>
    <row r="10" spans="1:16" ht="66.75" customHeight="1" thickBot="1" x14ac:dyDescent="0.4">
      <c r="A10" s="393" t="s">
        <v>184</v>
      </c>
      <c r="B10" s="394"/>
      <c r="C10" s="394"/>
      <c r="D10" s="394"/>
      <c r="E10" s="394"/>
      <c r="F10" s="394"/>
      <c r="G10" s="394"/>
      <c r="H10" s="394"/>
      <c r="I10" s="394"/>
      <c r="J10" s="394"/>
      <c r="K10" s="395"/>
      <c r="L10" s="389"/>
    </row>
    <row r="11" spans="1:16" ht="69.75" customHeight="1" thickBot="1" x14ac:dyDescent="0.3">
      <c r="A11" s="206" t="s">
        <v>0</v>
      </c>
      <c r="B11" s="207" t="s">
        <v>30</v>
      </c>
      <c r="C11" s="207" t="s">
        <v>31</v>
      </c>
      <c r="D11" s="207" t="s">
        <v>32</v>
      </c>
      <c r="E11" s="207" t="s">
        <v>1</v>
      </c>
      <c r="F11" s="396" t="s">
        <v>2</v>
      </c>
      <c r="G11" s="397"/>
      <c r="H11" s="398" t="s">
        <v>3</v>
      </c>
      <c r="I11" s="399"/>
      <c r="J11" s="400" t="s">
        <v>4</v>
      </c>
      <c r="K11" s="401"/>
      <c r="L11" s="218" t="s">
        <v>111</v>
      </c>
    </row>
    <row r="12" spans="1:16" s="69" customFormat="1" ht="45" customHeight="1" x14ac:dyDescent="0.25">
      <c r="A12" s="374" t="s">
        <v>171</v>
      </c>
      <c r="B12" s="377">
        <f>+D12*C12</f>
        <v>2500</v>
      </c>
      <c r="C12" s="380">
        <v>2500</v>
      </c>
      <c r="D12" s="383">
        <v>1</v>
      </c>
      <c r="E12" s="368" t="s">
        <v>212</v>
      </c>
      <c r="F12" s="219" t="s">
        <v>5</v>
      </c>
      <c r="G12" s="220" t="s">
        <v>213</v>
      </c>
      <c r="H12" s="221" t="s">
        <v>6</v>
      </c>
      <c r="I12" s="222">
        <v>13844369</v>
      </c>
      <c r="J12" s="221" t="s">
        <v>144</v>
      </c>
      <c r="K12" s="223" t="s">
        <v>214</v>
      </c>
      <c r="L12" s="384" t="s">
        <v>233</v>
      </c>
    </row>
    <row r="13" spans="1:16" s="69" customFormat="1" ht="30" x14ac:dyDescent="0.25">
      <c r="A13" s="375"/>
      <c r="B13" s="378"/>
      <c r="C13" s="381"/>
      <c r="D13" s="366"/>
      <c r="E13" s="369"/>
      <c r="F13" s="371" t="s">
        <v>7</v>
      </c>
      <c r="G13" s="359">
        <v>29355850</v>
      </c>
      <c r="H13" s="224" t="s">
        <v>8</v>
      </c>
      <c r="I13" s="225" t="s">
        <v>193</v>
      </c>
      <c r="J13" s="224" t="s">
        <v>143</v>
      </c>
      <c r="K13" s="226" t="s">
        <v>215</v>
      </c>
      <c r="L13" s="385"/>
    </row>
    <row r="14" spans="1:16" s="69" customFormat="1" ht="146.25" customHeight="1" x14ac:dyDescent="0.25">
      <c r="A14" s="375"/>
      <c r="B14" s="378"/>
      <c r="C14" s="381"/>
      <c r="D14" s="366"/>
      <c r="E14" s="369"/>
      <c r="F14" s="372"/>
      <c r="G14" s="360"/>
      <c r="H14" s="227" t="s">
        <v>9</v>
      </c>
      <c r="I14" s="225" t="s">
        <v>194</v>
      </c>
      <c r="J14" s="224" t="s">
        <v>10</v>
      </c>
      <c r="K14" s="251" t="s">
        <v>367</v>
      </c>
      <c r="L14" s="385"/>
    </row>
    <row r="15" spans="1:16" s="69" customFormat="1" ht="30" x14ac:dyDescent="0.25">
      <c r="A15" s="375"/>
      <c r="B15" s="378"/>
      <c r="C15" s="381"/>
      <c r="D15" s="366"/>
      <c r="E15" s="369"/>
      <c r="F15" s="372"/>
      <c r="G15" s="360"/>
      <c r="H15" s="224" t="s">
        <v>11</v>
      </c>
      <c r="I15" s="225" t="s">
        <v>195</v>
      </c>
      <c r="J15" s="224" t="s">
        <v>133</v>
      </c>
      <c r="K15" s="226">
        <v>44200</v>
      </c>
      <c r="L15" s="385"/>
    </row>
    <row r="16" spans="1:16" s="69" customFormat="1" ht="15.75" customHeight="1" thickBot="1" x14ac:dyDescent="0.3">
      <c r="A16" s="376"/>
      <c r="B16" s="379"/>
      <c r="C16" s="382"/>
      <c r="D16" s="367"/>
      <c r="E16" s="387"/>
      <c r="F16" s="388"/>
      <c r="G16" s="361"/>
      <c r="H16" s="229" t="s">
        <v>12</v>
      </c>
      <c r="I16" s="230" t="s">
        <v>141</v>
      </c>
      <c r="J16" s="229"/>
      <c r="K16" s="231"/>
      <c r="L16" s="386"/>
    </row>
    <row r="17" spans="1:13" s="69" customFormat="1" ht="48" customHeight="1" x14ac:dyDescent="0.25">
      <c r="A17" s="374" t="s">
        <v>171</v>
      </c>
      <c r="B17" s="377">
        <f>+D17*C17</f>
        <v>260000</v>
      </c>
      <c r="C17" s="380">
        <v>260000</v>
      </c>
      <c r="D17" s="383">
        <v>1</v>
      </c>
      <c r="E17" s="368" t="s">
        <v>212</v>
      </c>
      <c r="F17" s="219" t="s">
        <v>5</v>
      </c>
      <c r="G17" s="220" t="s">
        <v>282</v>
      </c>
      <c r="H17" s="221" t="s">
        <v>6</v>
      </c>
      <c r="I17" s="222">
        <v>14011514</v>
      </c>
      <c r="J17" s="221" t="s">
        <v>144</v>
      </c>
      <c r="K17" s="223" t="s">
        <v>287</v>
      </c>
      <c r="L17" s="384" t="s">
        <v>238</v>
      </c>
    </row>
    <row r="18" spans="1:13" s="69" customFormat="1" ht="30" x14ac:dyDescent="0.25">
      <c r="A18" s="375"/>
      <c r="B18" s="378"/>
      <c r="C18" s="381"/>
      <c r="D18" s="366"/>
      <c r="E18" s="369"/>
      <c r="F18" s="371" t="s">
        <v>7</v>
      </c>
      <c r="G18" s="359">
        <v>7351267</v>
      </c>
      <c r="H18" s="224" t="s">
        <v>8</v>
      </c>
      <c r="I18" s="225" t="s">
        <v>283</v>
      </c>
      <c r="J18" s="224" t="s">
        <v>143</v>
      </c>
      <c r="K18" s="226" t="s">
        <v>215</v>
      </c>
      <c r="L18" s="385"/>
    </row>
    <row r="19" spans="1:13" s="69" customFormat="1" ht="200.25" customHeight="1" x14ac:dyDescent="0.25">
      <c r="A19" s="375"/>
      <c r="B19" s="378"/>
      <c r="C19" s="381"/>
      <c r="D19" s="366"/>
      <c r="E19" s="369"/>
      <c r="F19" s="372"/>
      <c r="G19" s="360"/>
      <c r="H19" s="227" t="s">
        <v>9</v>
      </c>
      <c r="I19" s="225" t="s">
        <v>284</v>
      </c>
      <c r="J19" s="224" t="s">
        <v>10</v>
      </c>
      <c r="K19" s="251" t="s">
        <v>281</v>
      </c>
      <c r="L19" s="385"/>
    </row>
    <row r="20" spans="1:13" s="69" customFormat="1" ht="30" x14ac:dyDescent="0.25">
      <c r="A20" s="375"/>
      <c r="B20" s="378"/>
      <c r="C20" s="381"/>
      <c r="D20" s="366"/>
      <c r="E20" s="369"/>
      <c r="F20" s="372"/>
      <c r="G20" s="360"/>
      <c r="H20" s="224" t="s">
        <v>11</v>
      </c>
      <c r="I20" s="225" t="s">
        <v>284</v>
      </c>
      <c r="J20" s="224" t="s">
        <v>133</v>
      </c>
      <c r="K20" s="226">
        <v>44270</v>
      </c>
      <c r="L20" s="385"/>
    </row>
    <row r="21" spans="1:13" s="69" customFormat="1" ht="15.75" customHeight="1" thickBot="1" x14ac:dyDescent="0.3">
      <c r="A21" s="376"/>
      <c r="B21" s="379"/>
      <c r="C21" s="382"/>
      <c r="D21" s="367"/>
      <c r="E21" s="387"/>
      <c r="F21" s="388"/>
      <c r="G21" s="361"/>
      <c r="H21" s="229" t="s">
        <v>12</v>
      </c>
      <c r="I21" s="230" t="s">
        <v>141</v>
      </c>
      <c r="J21" s="229"/>
      <c r="K21" s="231"/>
      <c r="L21" s="386"/>
    </row>
    <row r="22" spans="1:13" s="69" customFormat="1" ht="78" customHeight="1" x14ac:dyDescent="0.25">
      <c r="A22" s="374" t="s">
        <v>171</v>
      </c>
      <c r="B22" s="377">
        <f>+D22*C22</f>
        <v>24861.49</v>
      </c>
      <c r="C22" s="380">
        <v>24861.49</v>
      </c>
      <c r="D22" s="383">
        <v>1</v>
      </c>
      <c r="E22" s="368" t="s">
        <v>212</v>
      </c>
      <c r="F22" s="219" t="s">
        <v>5</v>
      </c>
      <c r="G22" s="220" t="s">
        <v>286</v>
      </c>
      <c r="H22" s="221" t="s">
        <v>6</v>
      </c>
      <c r="I22" s="222">
        <v>13979892</v>
      </c>
      <c r="J22" s="221" t="s">
        <v>144</v>
      </c>
      <c r="K22" s="223" t="s">
        <v>288</v>
      </c>
      <c r="L22" s="384" t="s">
        <v>236</v>
      </c>
    </row>
    <row r="23" spans="1:13" s="69" customFormat="1" ht="30" x14ac:dyDescent="0.25">
      <c r="A23" s="375"/>
      <c r="B23" s="378"/>
      <c r="C23" s="381"/>
      <c r="D23" s="366"/>
      <c r="E23" s="369"/>
      <c r="F23" s="371" t="s">
        <v>7</v>
      </c>
      <c r="G23" s="359">
        <v>84769688</v>
      </c>
      <c r="H23" s="224" t="s">
        <v>8</v>
      </c>
      <c r="I23" s="225" t="s">
        <v>289</v>
      </c>
      <c r="J23" s="224" t="s">
        <v>143</v>
      </c>
      <c r="K23" s="226" t="s">
        <v>215</v>
      </c>
      <c r="L23" s="385"/>
    </row>
    <row r="24" spans="1:13" s="69" customFormat="1" ht="214.5" customHeight="1" x14ac:dyDescent="0.25">
      <c r="A24" s="375"/>
      <c r="B24" s="378"/>
      <c r="C24" s="381"/>
      <c r="D24" s="366"/>
      <c r="E24" s="369"/>
      <c r="F24" s="372"/>
      <c r="G24" s="360"/>
      <c r="H24" s="227" t="s">
        <v>9</v>
      </c>
      <c r="I24" s="225" t="s">
        <v>290</v>
      </c>
      <c r="J24" s="224" t="s">
        <v>10</v>
      </c>
      <c r="K24" s="251" t="s">
        <v>354</v>
      </c>
      <c r="L24" s="385"/>
    </row>
    <row r="25" spans="1:13" s="69" customFormat="1" ht="30" x14ac:dyDescent="0.25">
      <c r="A25" s="375"/>
      <c r="B25" s="378"/>
      <c r="C25" s="381"/>
      <c r="D25" s="366"/>
      <c r="E25" s="369"/>
      <c r="F25" s="372"/>
      <c r="G25" s="360"/>
      <c r="H25" s="224" t="s">
        <v>11</v>
      </c>
      <c r="I25" s="225" t="s">
        <v>291</v>
      </c>
      <c r="J25" s="224" t="s">
        <v>133</v>
      </c>
      <c r="K25" s="226">
        <v>44253</v>
      </c>
      <c r="L25" s="385"/>
    </row>
    <row r="26" spans="1:13" s="69" customFormat="1" ht="15.75" customHeight="1" thickBot="1" x14ac:dyDescent="0.3">
      <c r="A26" s="376"/>
      <c r="B26" s="379"/>
      <c r="C26" s="382"/>
      <c r="D26" s="367"/>
      <c r="E26" s="387"/>
      <c r="F26" s="388"/>
      <c r="G26" s="361"/>
      <c r="H26" s="229" t="s">
        <v>12</v>
      </c>
      <c r="I26" s="230" t="s">
        <v>141</v>
      </c>
      <c r="J26" s="229"/>
      <c r="K26" s="231"/>
      <c r="L26" s="386"/>
    </row>
    <row r="27" spans="1:13" s="69" customFormat="1" ht="45" customHeight="1" x14ac:dyDescent="0.25">
      <c r="A27" s="374" t="s">
        <v>171</v>
      </c>
      <c r="B27" s="377">
        <f>+D27*C27</f>
        <v>24861.49</v>
      </c>
      <c r="C27" s="380">
        <v>24861.49</v>
      </c>
      <c r="D27" s="383">
        <v>1</v>
      </c>
      <c r="E27" s="368" t="s">
        <v>212</v>
      </c>
      <c r="F27" s="219" t="s">
        <v>5</v>
      </c>
      <c r="G27" s="220" t="s">
        <v>286</v>
      </c>
      <c r="H27" s="221" t="s">
        <v>6</v>
      </c>
      <c r="I27" s="222">
        <v>13979892</v>
      </c>
      <c r="J27" s="221" t="s">
        <v>144</v>
      </c>
      <c r="K27" s="223" t="s">
        <v>288</v>
      </c>
      <c r="L27" s="384" t="s">
        <v>240</v>
      </c>
    </row>
    <row r="28" spans="1:13" s="69" customFormat="1" ht="32.25" customHeight="1" x14ac:dyDescent="0.25">
      <c r="A28" s="375"/>
      <c r="B28" s="378"/>
      <c r="C28" s="381"/>
      <c r="D28" s="366"/>
      <c r="E28" s="369"/>
      <c r="F28" s="371" t="s">
        <v>7</v>
      </c>
      <c r="G28" s="359">
        <v>84769688</v>
      </c>
      <c r="H28" s="224" t="s">
        <v>8</v>
      </c>
      <c r="I28" s="225" t="s">
        <v>289</v>
      </c>
      <c r="J28" s="224" t="s">
        <v>143</v>
      </c>
      <c r="K28" s="226" t="s">
        <v>215</v>
      </c>
      <c r="L28" s="385"/>
    </row>
    <row r="29" spans="1:13" s="242" customFormat="1" ht="180.75" customHeight="1" x14ac:dyDescent="0.25">
      <c r="A29" s="375"/>
      <c r="B29" s="378"/>
      <c r="C29" s="381"/>
      <c r="D29" s="366"/>
      <c r="E29" s="369"/>
      <c r="F29" s="372"/>
      <c r="G29" s="360"/>
      <c r="H29" s="227" t="s">
        <v>9</v>
      </c>
      <c r="I29" s="225" t="s">
        <v>290</v>
      </c>
      <c r="J29" s="224" t="s">
        <v>10</v>
      </c>
      <c r="K29" s="228" t="s">
        <v>355</v>
      </c>
      <c r="L29" s="385"/>
      <c r="M29" s="241"/>
    </row>
    <row r="30" spans="1:13" s="69" customFormat="1" ht="29.25" customHeight="1" x14ac:dyDescent="0.25">
      <c r="A30" s="375"/>
      <c r="B30" s="378"/>
      <c r="C30" s="381"/>
      <c r="D30" s="366"/>
      <c r="E30" s="369"/>
      <c r="F30" s="372"/>
      <c r="G30" s="360"/>
      <c r="H30" s="224" t="s">
        <v>11</v>
      </c>
      <c r="I30" s="225" t="s">
        <v>291</v>
      </c>
      <c r="J30" s="224" t="s">
        <v>133</v>
      </c>
      <c r="K30" s="226">
        <v>44253</v>
      </c>
      <c r="L30" s="385"/>
      <c r="M30" s="71"/>
    </row>
    <row r="31" spans="1:13" s="81" customFormat="1" ht="15.75" thickBot="1" x14ac:dyDescent="0.3">
      <c r="A31" s="376"/>
      <c r="B31" s="379"/>
      <c r="C31" s="382"/>
      <c r="D31" s="367"/>
      <c r="E31" s="387"/>
      <c r="F31" s="388"/>
      <c r="G31" s="361"/>
      <c r="H31" s="229" t="s">
        <v>12</v>
      </c>
      <c r="I31" s="230" t="s">
        <v>141</v>
      </c>
      <c r="J31" s="229"/>
      <c r="K31" s="231"/>
      <c r="L31" s="386"/>
      <c r="M31" s="204"/>
    </row>
    <row r="32" spans="1:13" s="69" customFormat="1" ht="45" customHeight="1" x14ac:dyDescent="0.25">
      <c r="A32" s="374" t="s">
        <v>171</v>
      </c>
      <c r="B32" s="377">
        <f>+D32*C32</f>
        <v>24861.49</v>
      </c>
      <c r="C32" s="380">
        <v>24861.49</v>
      </c>
      <c r="D32" s="383">
        <v>1</v>
      </c>
      <c r="E32" s="368" t="s">
        <v>212</v>
      </c>
      <c r="F32" s="219" t="s">
        <v>5</v>
      </c>
      <c r="G32" s="220" t="s">
        <v>286</v>
      </c>
      <c r="H32" s="221" t="s">
        <v>6</v>
      </c>
      <c r="I32" s="222">
        <v>13979892</v>
      </c>
      <c r="J32" s="221" t="s">
        <v>144</v>
      </c>
      <c r="K32" s="223" t="s">
        <v>288</v>
      </c>
      <c r="L32" s="384" t="s">
        <v>241</v>
      </c>
    </row>
    <row r="33" spans="1:13" s="69" customFormat="1" ht="32.25" customHeight="1" x14ac:dyDescent="0.25">
      <c r="A33" s="375"/>
      <c r="B33" s="378"/>
      <c r="C33" s="381"/>
      <c r="D33" s="366"/>
      <c r="E33" s="369"/>
      <c r="F33" s="371" t="s">
        <v>7</v>
      </c>
      <c r="G33" s="359">
        <v>84769688</v>
      </c>
      <c r="H33" s="224" t="s">
        <v>8</v>
      </c>
      <c r="I33" s="225" t="s">
        <v>289</v>
      </c>
      <c r="J33" s="224" t="s">
        <v>143</v>
      </c>
      <c r="K33" s="226" t="s">
        <v>215</v>
      </c>
      <c r="L33" s="385"/>
    </row>
    <row r="34" spans="1:13" s="242" customFormat="1" ht="206.25" customHeight="1" x14ac:dyDescent="0.25">
      <c r="A34" s="375"/>
      <c r="B34" s="378"/>
      <c r="C34" s="381"/>
      <c r="D34" s="366"/>
      <c r="E34" s="369"/>
      <c r="F34" s="372"/>
      <c r="G34" s="360"/>
      <c r="H34" s="227" t="s">
        <v>9</v>
      </c>
      <c r="I34" s="225" t="s">
        <v>290</v>
      </c>
      <c r="J34" s="224" t="s">
        <v>10</v>
      </c>
      <c r="K34" s="228" t="s">
        <v>356</v>
      </c>
      <c r="L34" s="385"/>
      <c r="M34" s="241"/>
    </row>
    <row r="35" spans="1:13" s="69" customFormat="1" ht="29.25" customHeight="1" x14ac:dyDescent="0.25">
      <c r="A35" s="375"/>
      <c r="B35" s="378"/>
      <c r="C35" s="381"/>
      <c r="D35" s="366"/>
      <c r="E35" s="369"/>
      <c r="F35" s="372"/>
      <c r="G35" s="360"/>
      <c r="H35" s="224" t="s">
        <v>11</v>
      </c>
      <c r="I35" s="225" t="s">
        <v>291</v>
      </c>
      <c r="J35" s="224" t="s">
        <v>133</v>
      </c>
      <c r="K35" s="226">
        <v>44253</v>
      </c>
      <c r="L35" s="385"/>
      <c r="M35" s="71"/>
    </row>
    <row r="36" spans="1:13" s="81" customFormat="1" ht="15.75" thickBot="1" x14ac:dyDescent="0.3">
      <c r="A36" s="376"/>
      <c r="B36" s="379"/>
      <c r="C36" s="382"/>
      <c r="D36" s="367"/>
      <c r="E36" s="387"/>
      <c r="F36" s="388"/>
      <c r="G36" s="361"/>
      <c r="H36" s="229" t="s">
        <v>12</v>
      </c>
      <c r="I36" s="230" t="s">
        <v>141</v>
      </c>
      <c r="J36" s="229"/>
      <c r="K36" s="231"/>
      <c r="L36" s="386"/>
      <c r="M36" s="204"/>
    </row>
    <row r="37" spans="1:13" s="69" customFormat="1" ht="63" customHeight="1" x14ac:dyDescent="0.25">
      <c r="A37" s="374" t="s">
        <v>171</v>
      </c>
      <c r="B37" s="377">
        <f>+D37*C37</f>
        <v>24861.49</v>
      </c>
      <c r="C37" s="380">
        <v>24861.49</v>
      </c>
      <c r="D37" s="383">
        <v>1</v>
      </c>
      <c r="E37" s="368" t="s">
        <v>212</v>
      </c>
      <c r="F37" s="219" t="s">
        <v>5</v>
      </c>
      <c r="G37" s="220" t="s">
        <v>286</v>
      </c>
      <c r="H37" s="221" t="s">
        <v>6</v>
      </c>
      <c r="I37" s="222">
        <v>13979892</v>
      </c>
      <c r="J37" s="221" t="s">
        <v>144</v>
      </c>
      <c r="K37" s="223" t="s">
        <v>288</v>
      </c>
      <c r="L37" s="384" t="s">
        <v>242</v>
      </c>
    </row>
    <row r="38" spans="1:13" s="69" customFormat="1" ht="32.25" customHeight="1" x14ac:dyDescent="0.25">
      <c r="A38" s="375"/>
      <c r="B38" s="378"/>
      <c r="C38" s="381"/>
      <c r="D38" s="366"/>
      <c r="E38" s="369"/>
      <c r="F38" s="371" t="s">
        <v>7</v>
      </c>
      <c r="G38" s="359">
        <v>84769688</v>
      </c>
      <c r="H38" s="224" t="s">
        <v>8</v>
      </c>
      <c r="I38" s="225" t="s">
        <v>289</v>
      </c>
      <c r="J38" s="224" t="s">
        <v>143</v>
      </c>
      <c r="K38" s="226" t="s">
        <v>215</v>
      </c>
      <c r="L38" s="385"/>
    </row>
    <row r="39" spans="1:13" s="242" customFormat="1" ht="197.25" customHeight="1" x14ac:dyDescent="0.25">
      <c r="A39" s="375"/>
      <c r="B39" s="378"/>
      <c r="C39" s="381"/>
      <c r="D39" s="366"/>
      <c r="E39" s="369"/>
      <c r="F39" s="372"/>
      <c r="G39" s="360"/>
      <c r="H39" s="227" t="s">
        <v>9</v>
      </c>
      <c r="I39" s="225" t="s">
        <v>290</v>
      </c>
      <c r="J39" s="224" t="s">
        <v>10</v>
      </c>
      <c r="K39" s="228" t="s">
        <v>285</v>
      </c>
      <c r="L39" s="385"/>
      <c r="M39" s="241"/>
    </row>
    <row r="40" spans="1:13" s="69" customFormat="1" ht="29.25" customHeight="1" x14ac:dyDescent="0.25">
      <c r="A40" s="375"/>
      <c r="B40" s="378"/>
      <c r="C40" s="381"/>
      <c r="D40" s="366"/>
      <c r="E40" s="369"/>
      <c r="F40" s="372"/>
      <c r="G40" s="360"/>
      <c r="H40" s="224" t="s">
        <v>11</v>
      </c>
      <c r="I40" s="225" t="s">
        <v>291</v>
      </c>
      <c r="J40" s="224" t="s">
        <v>133</v>
      </c>
      <c r="K40" s="226">
        <v>44253</v>
      </c>
      <c r="L40" s="385"/>
      <c r="M40" s="71"/>
    </row>
    <row r="41" spans="1:13" s="81" customFormat="1" ht="15.75" thickBot="1" x14ac:dyDescent="0.3">
      <c r="A41" s="376"/>
      <c r="B41" s="379"/>
      <c r="C41" s="382"/>
      <c r="D41" s="367"/>
      <c r="E41" s="387"/>
      <c r="F41" s="388"/>
      <c r="G41" s="361"/>
      <c r="H41" s="229" t="s">
        <v>12</v>
      </c>
      <c r="I41" s="230" t="s">
        <v>141</v>
      </c>
      <c r="J41" s="229"/>
      <c r="K41" s="231"/>
      <c r="L41" s="386"/>
      <c r="M41" s="204"/>
    </row>
    <row r="42" spans="1:13" s="69" customFormat="1" ht="67.5" customHeight="1" x14ac:dyDescent="0.25">
      <c r="A42" s="374" t="s">
        <v>216</v>
      </c>
      <c r="B42" s="377">
        <f>+D42*C42</f>
        <v>1446.9</v>
      </c>
      <c r="C42" s="380">
        <v>1446.9</v>
      </c>
      <c r="D42" s="383">
        <v>1</v>
      </c>
      <c r="E42" s="368" t="s">
        <v>217</v>
      </c>
      <c r="F42" s="221" t="s">
        <v>5</v>
      </c>
      <c r="G42" s="220" t="s">
        <v>218</v>
      </c>
      <c r="H42" s="221" t="s">
        <v>6</v>
      </c>
      <c r="I42" s="222">
        <v>13756907</v>
      </c>
      <c r="J42" s="221" t="s">
        <v>144</v>
      </c>
      <c r="K42" s="232" t="s">
        <v>219</v>
      </c>
      <c r="L42" s="384" t="s">
        <v>243</v>
      </c>
    </row>
    <row r="43" spans="1:13" s="69" customFormat="1" ht="32.25" customHeight="1" x14ac:dyDescent="0.25">
      <c r="A43" s="375"/>
      <c r="B43" s="378"/>
      <c r="C43" s="381"/>
      <c r="D43" s="366"/>
      <c r="E43" s="366"/>
      <c r="F43" s="224" t="s">
        <v>7</v>
      </c>
      <c r="G43" s="225">
        <v>81510780</v>
      </c>
      <c r="H43" s="224" t="s">
        <v>8</v>
      </c>
      <c r="I43" s="233" t="s">
        <v>192</v>
      </c>
      <c r="J43" s="224" t="s">
        <v>143</v>
      </c>
      <c r="K43" s="234" t="s">
        <v>220</v>
      </c>
      <c r="L43" s="385"/>
    </row>
    <row r="44" spans="1:13" s="242" customFormat="1" ht="127.5" customHeight="1" x14ac:dyDescent="0.25">
      <c r="A44" s="375"/>
      <c r="B44" s="378"/>
      <c r="C44" s="381"/>
      <c r="D44" s="366"/>
      <c r="E44" s="366"/>
      <c r="F44" s="365"/>
      <c r="G44" s="362"/>
      <c r="H44" s="227" t="s">
        <v>9</v>
      </c>
      <c r="I44" s="233" t="s">
        <v>196</v>
      </c>
      <c r="J44" s="227" t="s">
        <v>10</v>
      </c>
      <c r="K44" s="228" t="s">
        <v>368</v>
      </c>
      <c r="L44" s="385"/>
      <c r="M44" s="241"/>
    </row>
    <row r="45" spans="1:13" s="69" customFormat="1" ht="29.25" customHeight="1" x14ac:dyDescent="0.25">
      <c r="A45" s="375"/>
      <c r="B45" s="378"/>
      <c r="C45" s="381"/>
      <c r="D45" s="366"/>
      <c r="E45" s="366"/>
      <c r="F45" s="366"/>
      <c r="G45" s="363"/>
      <c r="H45" s="224" t="s">
        <v>11</v>
      </c>
      <c r="I45" s="233" t="s">
        <v>197</v>
      </c>
      <c r="J45" s="224" t="s">
        <v>133</v>
      </c>
      <c r="K45" s="226">
        <v>44200</v>
      </c>
      <c r="L45" s="385"/>
      <c r="M45" s="71"/>
    </row>
    <row r="46" spans="1:13" s="81" customFormat="1" ht="15.75" thickBot="1" x14ac:dyDescent="0.3">
      <c r="A46" s="376"/>
      <c r="B46" s="379"/>
      <c r="C46" s="382"/>
      <c r="D46" s="367"/>
      <c r="E46" s="367"/>
      <c r="F46" s="367"/>
      <c r="G46" s="364"/>
      <c r="H46" s="229" t="s">
        <v>12</v>
      </c>
      <c r="I46" s="235" t="s">
        <v>134</v>
      </c>
      <c r="J46" s="229"/>
      <c r="K46" s="236"/>
      <c r="L46" s="386"/>
      <c r="M46" s="204"/>
    </row>
    <row r="47" spans="1:13" s="69" customFormat="1" ht="45" customHeight="1" x14ac:dyDescent="0.25">
      <c r="A47" s="374" t="s">
        <v>171</v>
      </c>
      <c r="B47" s="377">
        <f>+D47*C47</f>
        <v>4000</v>
      </c>
      <c r="C47" s="380">
        <v>4000</v>
      </c>
      <c r="D47" s="383">
        <v>1</v>
      </c>
      <c r="E47" s="368" t="s">
        <v>234</v>
      </c>
      <c r="F47" s="219" t="s">
        <v>5</v>
      </c>
      <c r="G47" s="220" t="s">
        <v>235</v>
      </c>
      <c r="H47" s="221" t="s">
        <v>6</v>
      </c>
      <c r="I47" s="222">
        <v>13756842</v>
      </c>
      <c r="J47" s="221" t="s">
        <v>144</v>
      </c>
      <c r="K47" s="223" t="s">
        <v>237</v>
      </c>
      <c r="L47" s="384" t="s">
        <v>244</v>
      </c>
    </row>
    <row r="48" spans="1:13" s="69" customFormat="1" ht="32.25" customHeight="1" x14ac:dyDescent="0.25">
      <c r="A48" s="375"/>
      <c r="B48" s="378"/>
      <c r="C48" s="381"/>
      <c r="D48" s="366"/>
      <c r="E48" s="369"/>
      <c r="F48" s="371" t="s">
        <v>7</v>
      </c>
      <c r="G48" s="359">
        <v>4925343</v>
      </c>
      <c r="H48" s="224" t="s">
        <v>8</v>
      </c>
      <c r="I48" s="225" t="s">
        <v>200</v>
      </c>
      <c r="J48" s="224" t="s">
        <v>143</v>
      </c>
      <c r="K48" s="234" t="s">
        <v>220</v>
      </c>
      <c r="L48" s="385"/>
    </row>
    <row r="49" spans="1:13" s="242" customFormat="1" ht="167.25" customHeight="1" x14ac:dyDescent="0.25">
      <c r="A49" s="375"/>
      <c r="B49" s="378"/>
      <c r="C49" s="381"/>
      <c r="D49" s="366"/>
      <c r="E49" s="369"/>
      <c r="F49" s="372"/>
      <c r="G49" s="360"/>
      <c r="H49" s="227" t="s">
        <v>9</v>
      </c>
      <c r="I49" s="225" t="s">
        <v>201</v>
      </c>
      <c r="J49" s="224" t="s">
        <v>10</v>
      </c>
      <c r="K49" s="228" t="s">
        <v>362</v>
      </c>
      <c r="L49" s="385"/>
      <c r="M49" s="241"/>
    </row>
    <row r="50" spans="1:13" s="69" customFormat="1" ht="29.25" customHeight="1" x14ac:dyDescent="0.25">
      <c r="A50" s="375"/>
      <c r="B50" s="378"/>
      <c r="C50" s="381"/>
      <c r="D50" s="366"/>
      <c r="E50" s="369"/>
      <c r="F50" s="372"/>
      <c r="G50" s="360"/>
      <c r="H50" s="224" t="s">
        <v>11</v>
      </c>
      <c r="I50" s="225" t="s">
        <v>202</v>
      </c>
      <c r="J50" s="224" t="s">
        <v>133</v>
      </c>
      <c r="K50" s="226">
        <v>44200</v>
      </c>
      <c r="L50" s="385"/>
      <c r="M50" s="71"/>
    </row>
    <row r="51" spans="1:13" s="81" customFormat="1" ht="15.75" thickBot="1" x14ac:dyDescent="0.3">
      <c r="A51" s="376"/>
      <c r="B51" s="379"/>
      <c r="C51" s="382"/>
      <c r="D51" s="367"/>
      <c r="E51" s="387"/>
      <c r="F51" s="388"/>
      <c r="G51" s="361"/>
      <c r="H51" s="229" t="s">
        <v>12</v>
      </c>
      <c r="I51" s="230" t="s">
        <v>141</v>
      </c>
      <c r="J51" s="229"/>
      <c r="K51" s="231"/>
      <c r="L51" s="386"/>
      <c r="M51" s="204"/>
    </row>
    <row r="52" spans="1:13" s="69" customFormat="1" ht="66.75" customHeight="1" x14ac:dyDescent="0.25">
      <c r="A52" s="374" t="s">
        <v>216</v>
      </c>
      <c r="B52" s="377">
        <f>+D52*C52</f>
        <v>25607</v>
      </c>
      <c r="C52" s="380">
        <v>25607</v>
      </c>
      <c r="D52" s="383">
        <v>1</v>
      </c>
      <c r="E52" s="368" t="s">
        <v>248</v>
      </c>
      <c r="F52" s="221" t="s">
        <v>5</v>
      </c>
      <c r="G52" s="220" t="s">
        <v>292</v>
      </c>
      <c r="H52" s="221" t="s">
        <v>6</v>
      </c>
      <c r="I52" s="220" t="s">
        <v>293</v>
      </c>
      <c r="J52" s="221" t="s">
        <v>144</v>
      </c>
      <c r="K52" s="232" t="s">
        <v>135</v>
      </c>
      <c r="L52" s="384" t="s">
        <v>245</v>
      </c>
      <c r="M52" s="71"/>
    </row>
    <row r="53" spans="1:13" s="69" customFormat="1" ht="30" x14ac:dyDescent="0.25">
      <c r="A53" s="375"/>
      <c r="B53" s="378"/>
      <c r="C53" s="381"/>
      <c r="D53" s="366"/>
      <c r="E53" s="366"/>
      <c r="F53" s="224" t="s">
        <v>7</v>
      </c>
      <c r="G53" s="225">
        <v>5492343</v>
      </c>
      <c r="H53" s="224" t="s">
        <v>8</v>
      </c>
      <c r="I53" s="233" t="s">
        <v>294</v>
      </c>
      <c r="J53" s="224" t="s">
        <v>143</v>
      </c>
      <c r="K53" s="234" t="s">
        <v>135</v>
      </c>
      <c r="L53" s="385"/>
      <c r="M53" s="71"/>
    </row>
    <row r="54" spans="1:13" s="69" customFormat="1" ht="215.25" customHeight="1" x14ac:dyDescent="0.25">
      <c r="A54" s="375"/>
      <c r="B54" s="378"/>
      <c r="C54" s="381"/>
      <c r="D54" s="366"/>
      <c r="E54" s="366"/>
      <c r="F54" s="365"/>
      <c r="G54" s="362"/>
      <c r="H54" s="227" t="s">
        <v>9</v>
      </c>
      <c r="I54" s="233" t="s">
        <v>295</v>
      </c>
      <c r="J54" s="227" t="s">
        <v>10</v>
      </c>
      <c r="K54" s="280" t="s">
        <v>369</v>
      </c>
      <c r="L54" s="385"/>
      <c r="M54" s="71"/>
    </row>
    <row r="55" spans="1:13" s="69" customFormat="1" ht="30" x14ac:dyDescent="0.25">
      <c r="A55" s="375"/>
      <c r="B55" s="378"/>
      <c r="C55" s="381"/>
      <c r="D55" s="366"/>
      <c r="E55" s="366"/>
      <c r="F55" s="366"/>
      <c r="G55" s="363"/>
      <c r="H55" s="224" t="s">
        <v>11</v>
      </c>
      <c r="I55" s="233" t="s">
        <v>296</v>
      </c>
      <c r="J55" s="224" t="s">
        <v>133</v>
      </c>
      <c r="K55" s="226" t="s">
        <v>135</v>
      </c>
      <c r="L55" s="385"/>
      <c r="M55" s="71"/>
    </row>
    <row r="56" spans="1:13" s="69" customFormat="1" ht="15.75" thickBot="1" x14ac:dyDescent="0.3">
      <c r="A56" s="376"/>
      <c r="B56" s="379"/>
      <c r="C56" s="382"/>
      <c r="D56" s="367"/>
      <c r="E56" s="367"/>
      <c r="F56" s="367"/>
      <c r="G56" s="364"/>
      <c r="H56" s="229" t="s">
        <v>12</v>
      </c>
      <c r="I56" s="235" t="s">
        <v>134</v>
      </c>
      <c r="J56" s="229"/>
      <c r="K56" s="236"/>
      <c r="L56" s="386"/>
      <c r="M56" s="71"/>
    </row>
    <row r="57" spans="1:13" s="69" customFormat="1" ht="45" customHeight="1" x14ac:dyDescent="0.25">
      <c r="A57" s="374" t="s">
        <v>221</v>
      </c>
      <c r="B57" s="377">
        <f>+D57*C57</f>
        <v>3000</v>
      </c>
      <c r="C57" s="380">
        <v>3000</v>
      </c>
      <c r="D57" s="383">
        <v>1</v>
      </c>
      <c r="E57" s="368" t="s">
        <v>239</v>
      </c>
      <c r="F57" s="221" t="s">
        <v>5</v>
      </c>
      <c r="G57" s="220" t="s">
        <v>298</v>
      </c>
      <c r="H57" s="221" t="s">
        <v>6</v>
      </c>
      <c r="I57" s="237" t="s">
        <v>135</v>
      </c>
      <c r="J57" s="221" t="s">
        <v>144</v>
      </c>
      <c r="K57" s="232" t="s">
        <v>135</v>
      </c>
      <c r="L57" s="384" t="s">
        <v>246</v>
      </c>
    </row>
    <row r="58" spans="1:13" s="69" customFormat="1" ht="32.25" customHeight="1" x14ac:dyDescent="0.25">
      <c r="A58" s="375"/>
      <c r="B58" s="378"/>
      <c r="C58" s="381"/>
      <c r="D58" s="366"/>
      <c r="E58" s="366"/>
      <c r="F58" s="224" t="s">
        <v>7</v>
      </c>
      <c r="G58" s="225">
        <v>50185152</v>
      </c>
      <c r="H58" s="224" t="s">
        <v>8</v>
      </c>
      <c r="I58" s="238" t="s">
        <v>135</v>
      </c>
      <c r="J58" s="224" t="s">
        <v>143</v>
      </c>
      <c r="K58" s="234" t="s">
        <v>135</v>
      </c>
      <c r="L58" s="385"/>
    </row>
    <row r="59" spans="1:13" s="242" customFormat="1" ht="164.25" customHeight="1" x14ac:dyDescent="0.25">
      <c r="A59" s="375"/>
      <c r="B59" s="378"/>
      <c r="C59" s="381"/>
      <c r="D59" s="366"/>
      <c r="E59" s="366"/>
      <c r="F59" s="365"/>
      <c r="G59" s="362"/>
      <c r="H59" s="239" t="s">
        <v>9</v>
      </c>
      <c r="I59" s="240" t="s">
        <v>135</v>
      </c>
      <c r="J59" s="227" t="s">
        <v>10</v>
      </c>
      <c r="K59" s="228" t="s">
        <v>297</v>
      </c>
      <c r="L59" s="385"/>
      <c r="M59" s="241"/>
    </row>
    <row r="60" spans="1:13" s="69" customFormat="1" ht="29.25" customHeight="1" x14ac:dyDescent="0.25">
      <c r="A60" s="375"/>
      <c r="B60" s="378"/>
      <c r="C60" s="381"/>
      <c r="D60" s="366"/>
      <c r="E60" s="366"/>
      <c r="F60" s="366"/>
      <c r="G60" s="363"/>
      <c r="H60" s="224" t="s">
        <v>11</v>
      </c>
      <c r="I60" s="238" t="s">
        <v>135</v>
      </c>
      <c r="J60" s="224" t="s">
        <v>133</v>
      </c>
      <c r="K60" s="226" t="s">
        <v>135</v>
      </c>
      <c r="L60" s="385"/>
      <c r="M60" s="71"/>
    </row>
    <row r="61" spans="1:13" s="81" customFormat="1" ht="15.75" thickBot="1" x14ac:dyDescent="0.3">
      <c r="A61" s="376"/>
      <c r="B61" s="379"/>
      <c r="C61" s="382"/>
      <c r="D61" s="367"/>
      <c r="E61" s="367"/>
      <c r="F61" s="367"/>
      <c r="G61" s="364"/>
      <c r="H61" s="243" t="s">
        <v>12</v>
      </c>
      <c r="I61" s="244" t="s">
        <v>135</v>
      </c>
      <c r="J61" s="229"/>
      <c r="K61" s="236"/>
      <c r="L61" s="386"/>
      <c r="M61" s="204"/>
    </row>
    <row r="62" spans="1:13" s="69" customFormat="1" ht="45" customHeight="1" x14ac:dyDescent="0.25">
      <c r="A62" s="374" t="s">
        <v>221</v>
      </c>
      <c r="B62" s="377">
        <f>+D62*C62</f>
        <v>3150</v>
      </c>
      <c r="C62" s="380">
        <v>3150</v>
      </c>
      <c r="D62" s="383">
        <v>1</v>
      </c>
      <c r="E62" s="368" t="s">
        <v>239</v>
      </c>
      <c r="F62" s="221" t="s">
        <v>5</v>
      </c>
      <c r="G62" s="220" t="s">
        <v>300</v>
      </c>
      <c r="H62" s="221" t="s">
        <v>6</v>
      </c>
      <c r="I62" s="237" t="s">
        <v>135</v>
      </c>
      <c r="J62" s="221" t="s">
        <v>144</v>
      </c>
      <c r="K62" s="232" t="s">
        <v>135</v>
      </c>
      <c r="L62" s="384" t="s">
        <v>247</v>
      </c>
    </row>
    <row r="63" spans="1:13" s="69" customFormat="1" ht="32.25" customHeight="1" x14ac:dyDescent="0.25">
      <c r="A63" s="375"/>
      <c r="B63" s="378"/>
      <c r="C63" s="381"/>
      <c r="D63" s="366"/>
      <c r="E63" s="366"/>
      <c r="F63" s="245" t="s">
        <v>7</v>
      </c>
      <c r="G63" s="246">
        <v>8094497</v>
      </c>
      <c r="H63" s="224" t="s">
        <v>8</v>
      </c>
      <c r="I63" s="238" t="s">
        <v>135</v>
      </c>
      <c r="J63" s="224" t="s">
        <v>143</v>
      </c>
      <c r="K63" s="234" t="s">
        <v>135</v>
      </c>
      <c r="L63" s="385"/>
    </row>
    <row r="64" spans="1:13" s="242" customFormat="1" ht="151.5" customHeight="1" x14ac:dyDescent="0.25">
      <c r="A64" s="375"/>
      <c r="B64" s="378"/>
      <c r="C64" s="381"/>
      <c r="D64" s="366"/>
      <c r="E64" s="366"/>
      <c r="F64" s="366"/>
      <c r="G64" s="360"/>
      <c r="H64" s="239" t="s">
        <v>9</v>
      </c>
      <c r="I64" s="240" t="s">
        <v>135</v>
      </c>
      <c r="J64" s="227" t="s">
        <v>10</v>
      </c>
      <c r="K64" s="228" t="s">
        <v>299</v>
      </c>
      <c r="L64" s="385"/>
      <c r="M64" s="241"/>
    </row>
    <row r="65" spans="1:13" s="69" customFormat="1" ht="29.25" customHeight="1" x14ac:dyDescent="0.25">
      <c r="A65" s="375"/>
      <c r="B65" s="378"/>
      <c r="C65" s="381"/>
      <c r="D65" s="366"/>
      <c r="E65" s="366"/>
      <c r="F65" s="366"/>
      <c r="G65" s="360"/>
      <c r="H65" s="224" t="s">
        <v>11</v>
      </c>
      <c r="I65" s="238" t="s">
        <v>135</v>
      </c>
      <c r="J65" s="224" t="s">
        <v>133</v>
      </c>
      <c r="K65" s="226" t="s">
        <v>135</v>
      </c>
      <c r="L65" s="385"/>
      <c r="M65" s="71"/>
    </row>
    <row r="66" spans="1:13" s="81" customFormat="1" ht="15.75" thickBot="1" x14ac:dyDescent="0.3">
      <c r="A66" s="376"/>
      <c r="B66" s="379"/>
      <c r="C66" s="382"/>
      <c r="D66" s="367"/>
      <c r="E66" s="367"/>
      <c r="F66" s="367"/>
      <c r="G66" s="361"/>
      <c r="H66" s="243" t="s">
        <v>12</v>
      </c>
      <c r="I66" s="244" t="s">
        <v>135</v>
      </c>
      <c r="J66" s="229"/>
      <c r="K66" s="236"/>
      <c r="L66" s="386"/>
      <c r="M66" s="204"/>
    </row>
    <row r="67" spans="1:13" s="69" customFormat="1" ht="45" customHeight="1" x14ac:dyDescent="0.25">
      <c r="A67" s="374" t="s">
        <v>221</v>
      </c>
      <c r="B67" s="377">
        <f>+D67*C67</f>
        <v>420</v>
      </c>
      <c r="C67" s="380">
        <v>420</v>
      </c>
      <c r="D67" s="383">
        <v>1</v>
      </c>
      <c r="E67" s="368" t="s">
        <v>239</v>
      </c>
      <c r="F67" s="221" t="s">
        <v>5</v>
      </c>
      <c r="G67" s="220" t="s">
        <v>302</v>
      </c>
      <c r="H67" s="221" t="s">
        <v>6</v>
      </c>
      <c r="I67" s="237" t="s">
        <v>135</v>
      </c>
      <c r="J67" s="221" t="s">
        <v>144</v>
      </c>
      <c r="K67" s="232" t="s">
        <v>135</v>
      </c>
      <c r="L67" s="384" t="s">
        <v>250</v>
      </c>
    </row>
    <row r="68" spans="1:13" s="69" customFormat="1" ht="32.25" customHeight="1" x14ac:dyDescent="0.25">
      <c r="A68" s="375"/>
      <c r="B68" s="378"/>
      <c r="C68" s="381"/>
      <c r="D68" s="366"/>
      <c r="E68" s="366"/>
      <c r="F68" s="224" t="s">
        <v>7</v>
      </c>
      <c r="G68" s="225">
        <v>88016676</v>
      </c>
      <c r="H68" s="224" t="s">
        <v>8</v>
      </c>
      <c r="I68" s="238" t="s">
        <v>135</v>
      </c>
      <c r="J68" s="224" t="s">
        <v>143</v>
      </c>
      <c r="K68" s="234" t="s">
        <v>135</v>
      </c>
      <c r="L68" s="385"/>
    </row>
    <row r="69" spans="1:13" s="242" customFormat="1" ht="110.25" customHeight="1" x14ac:dyDescent="0.25">
      <c r="A69" s="375"/>
      <c r="B69" s="378"/>
      <c r="C69" s="381"/>
      <c r="D69" s="366"/>
      <c r="E69" s="366"/>
      <c r="F69" s="365"/>
      <c r="G69" s="362"/>
      <c r="H69" s="239" t="s">
        <v>9</v>
      </c>
      <c r="I69" s="240" t="s">
        <v>135</v>
      </c>
      <c r="J69" s="227" t="s">
        <v>10</v>
      </c>
      <c r="K69" s="228" t="s">
        <v>301</v>
      </c>
      <c r="L69" s="385"/>
      <c r="M69" s="241"/>
    </row>
    <row r="70" spans="1:13" s="69" customFormat="1" ht="29.25" customHeight="1" x14ac:dyDescent="0.25">
      <c r="A70" s="375"/>
      <c r="B70" s="378"/>
      <c r="C70" s="381"/>
      <c r="D70" s="366"/>
      <c r="E70" s="366"/>
      <c r="F70" s="366"/>
      <c r="G70" s="363"/>
      <c r="H70" s="224" t="s">
        <v>11</v>
      </c>
      <c r="I70" s="238" t="s">
        <v>135</v>
      </c>
      <c r="J70" s="224" t="s">
        <v>133</v>
      </c>
      <c r="K70" s="226" t="s">
        <v>135</v>
      </c>
      <c r="L70" s="385"/>
      <c r="M70" s="71"/>
    </row>
    <row r="71" spans="1:13" s="81" customFormat="1" ht="15.75" thickBot="1" x14ac:dyDescent="0.3">
      <c r="A71" s="376"/>
      <c r="B71" s="379"/>
      <c r="C71" s="382"/>
      <c r="D71" s="367"/>
      <c r="E71" s="367"/>
      <c r="F71" s="367"/>
      <c r="G71" s="364"/>
      <c r="H71" s="243" t="s">
        <v>12</v>
      </c>
      <c r="I71" s="244" t="s">
        <v>135</v>
      </c>
      <c r="J71" s="229"/>
      <c r="K71" s="236"/>
      <c r="L71" s="386"/>
      <c r="M71" s="204"/>
    </row>
    <row r="72" spans="1:13" s="69" customFormat="1" ht="45" customHeight="1" x14ac:dyDescent="0.25">
      <c r="A72" s="374" t="s">
        <v>221</v>
      </c>
      <c r="B72" s="377">
        <f>+C73+C72</f>
        <v>1073.75</v>
      </c>
      <c r="C72" s="380">
        <v>1073.75</v>
      </c>
      <c r="D72" s="383">
        <v>1</v>
      </c>
      <c r="E72" s="368" t="s">
        <v>304</v>
      </c>
      <c r="F72" s="221" t="s">
        <v>5</v>
      </c>
      <c r="G72" s="220" t="s">
        <v>305</v>
      </c>
      <c r="H72" s="221" t="s">
        <v>6</v>
      </c>
      <c r="I72" s="237" t="s">
        <v>135</v>
      </c>
      <c r="J72" s="221" t="s">
        <v>144</v>
      </c>
      <c r="K72" s="232" t="s">
        <v>135</v>
      </c>
      <c r="L72" s="384" t="s">
        <v>251</v>
      </c>
    </row>
    <row r="73" spans="1:13" s="69" customFormat="1" ht="32.25" customHeight="1" x14ac:dyDescent="0.25">
      <c r="A73" s="375"/>
      <c r="B73" s="378"/>
      <c r="C73" s="381"/>
      <c r="D73" s="366"/>
      <c r="E73" s="366"/>
      <c r="F73" s="224" t="s">
        <v>7</v>
      </c>
      <c r="G73" s="225">
        <v>7516304</v>
      </c>
      <c r="H73" s="224" t="s">
        <v>8</v>
      </c>
      <c r="I73" s="238" t="s">
        <v>135</v>
      </c>
      <c r="J73" s="224" t="s">
        <v>143</v>
      </c>
      <c r="K73" s="234" t="s">
        <v>135</v>
      </c>
      <c r="L73" s="385"/>
    </row>
    <row r="74" spans="1:13" s="242" customFormat="1" ht="98.25" customHeight="1" x14ac:dyDescent="0.25">
      <c r="A74" s="375"/>
      <c r="B74" s="378"/>
      <c r="C74" s="381"/>
      <c r="D74" s="366"/>
      <c r="E74" s="366"/>
      <c r="F74" s="365"/>
      <c r="G74" s="362"/>
      <c r="H74" s="239" t="s">
        <v>9</v>
      </c>
      <c r="I74" s="240" t="s">
        <v>135</v>
      </c>
      <c r="J74" s="227" t="s">
        <v>10</v>
      </c>
      <c r="K74" s="228" t="s">
        <v>303</v>
      </c>
      <c r="L74" s="385"/>
      <c r="M74" s="241"/>
    </row>
    <row r="75" spans="1:13" s="69" customFormat="1" ht="29.25" customHeight="1" x14ac:dyDescent="0.25">
      <c r="A75" s="375"/>
      <c r="B75" s="378"/>
      <c r="C75" s="381"/>
      <c r="D75" s="366"/>
      <c r="E75" s="366"/>
      <c r="F75" s="366"/>
      <c r="G75" s="363"/>
      <c r="H75" s="224" t="s">
        <v>11</v>
      </c>
      <c r="I75" s="238" t="s">
        <v>135</v>
      </c>
      <c r="J75" s="224" t="s">
        <v>133</v>
      </c>
      <c r="K75" s="226" t="s">
        <v>135</v>
      </c>
      <c r="L75" s="385"/>
      <c r="M75" s="71"/>
    </row>
    <row r="76" spans="1:13" s="81" customFormat="1" ht="15.75" thickBot="1" x14ac:dyDescent="0.3">
      <c r="A76" s="376"/>
      <c r="B76" s="379"/>
      <c r="C76" s="382"/>
      <c r="D76" s="367"/>
      <c r="E76" s="367"/>
      <c r="F76" s="367"/>
      <c r="G76" s="364"/>
      <c r="H76" s="243" t="s">
        <v>12</v>
      </c>
      <c r="I76" s="263" t="s">
        <v>135</v>
      </c>
      <c r="J76" s="229"/>
      <c r="K76" s="236"/>
      <c r="L76" s="386"/>
      <c r="M76" s="204"/>
    </row>
    <row r="77" spans="1:13" s="69" customFormat="1" ht="45" customHeight="1" x14ac:dyDescent="0.25">
      <c r="A77" s="374" t="s">
        <v>221</v>
      </c>
      <c r="B77" s="377">
        <f>+D77*C77</f>
        <v>1436</v>
      </c>
      <c r="C77" s="380">
        <v>1436</v>
      </c>
      <c r="D77" s="383">
        <v>1</v>
      </c>
      <c r="E77" s="368" t="s">
        <v>239</v>
      </c>
      <c r="F77" s="221" t="s">
        <v>5</v>
      </c>
      <c r="G77" s="220" t="s">
        <v>307</v>
      </c>
      <c r="H77" s="221" t="s">
        <v>6</v>
      </c>
      <c r="I77" s="237" t="s">
        <v>135</v>
      </c>
      <c r="J77" s="221" t="s">
        <v>144</v>
      </c>
      <c r="K77" s="232" t="s">
        <v>135</v>
      </c>
      <c r="L77" s="384" t="s">
        <v>252</v>
      </c>
    </row>
    <row r="78" spans="1:13" s="69" customFormat="1" ht="32.25" customHeight="1" x14ac:dyDescent="0.25">
      <c r="A78" s="375"/>
      <c r="B78" s="378"/>
      <c r="C78" s="381"/>
      <c r="D78" s="366"/>
      <c r="E78" s="366"/>
      <c r="F78" s="224" t="s">
        <v>7</v>
      </c>
      <c r="G78" s="225">
        <v>46220194</v>
      </c>
      <c r="H78" s="224" t="s">
        <v>8</v>
      </c>
      <c r="I78" s="238" t="s">
        <v>135</v>
      </c>
      <c r="J78" s="224" t="s">
        <v>143</v>
      </c>
      <c r="K78" s="234" t="s">
        <v>135</v>
      </c>
      <c r="L78" s="385"/>
    </row>
    <row r="79" spans="1:13" s="242" customFormat="1" ht="153" customHeight="1" x14ac:dyDescent="0.25">
      <c r="A79" s="375"/>
      <c r="B79" s="378"/>
      <c r="C79" s="381"/>
      <c r="D79" s="366"/>
      <c r="E79" s="366"/>
      <c r="F79" s="365"/>
      <c r="G79" s="362"/>
      <c r="H79" s="239" t="s">
        <v>9</v>
      </c>
      <c r="I79" s="240" t="s">
        <v>135</v>
      </c>
      <c r="J79" s="227" t="s">
        <v>10</v>
      </c>
      <c r="K79" s="251" t="s">
        <v>306</v>
      </c>
      <c r="L79" s="385"/>
      <c r="M79" s="241"/>
    </row>
    <row r="80" spans="1:13" s="69" customFormat="1" ht="29.25" customHeight="1" x14ac:dyDescent="0.25">
      <c r="A80" s="375"/>
      <c r="B80" s="378"/>
      <c r="C80" s="381"/>
      <c r="D80" s="366"/>
      <c r="E80" s="366"/>
      <c r="F80" s="366"/>
      <c r="G80" s="363"/>
      <c r="H80" s="224" t="s">
        <v>11</v>
      </c>
      <c r="I80" s="238" t="s">
        <v>135</v>
      </c>
      <c r="J80" s="224" t="s">
        <v>133</v>
      </c>
      <c r="K80" s="226" t="s">
        <v>135</v>
      </c>
      <c r="L80" s="385"/>
      <c r="M80" s="71"/>
    </row>
    <row r="81" spans="1:13" s="81" customFormat="1" ht="15.75" thickBot="1" x14ac:dyDescent="0.3">
      <c r="A81" s="376"/>
      <c r="B81" s="379"/>
      <c r="C81" s="382"/>
      <c r="D81" s="367"/>
      <c r="E81" s="367"/>
      <c r="F81" s="367"/>
      <c r="G81" s="364"/>
      <c r="H81" s="243" t="s">
        <v>12</v>
      </c>
      <c r="I81" s="244" t="s">
        <v>135</v>
      </c>
      <c r="J81" s="229"/>
      <c r="K81" s="236"/>
      <c r="L81" s="386"/>
      <c r="M81" s="204"/>
    </row>
    <row r="82" spans="1:13" s="69" customFormat="1" ht="45" customHeight="1" x14ac:dyDescent="0.25">
      <c r="A82" s="374" t="s">
        <v>221</v>
      </c>
      <c r="B82" s="377">
        <f>+D82*C82</f>
        <v>1073.75</v>
      </c>
      <c r="C82" s="380">
        <v>1073.75</v>
      </c>
      <c r="D82" s="383">
        <v>1</v>
      </c>
      <c r="E82" s="368" t="s">
        <v>239</v>
      </c>
      <c r="F82" s="221" t="s">
        <v>5</v>
      </c>
      <c r="G82" s="220" t="s">
        <v>305</v>
      </c>
      <c r="H82" s="221" t="s">
        <v>6</v>
      </c>
      <c r="I82" s="237" t="s">
        <v>135</v>
      </c>
      <c r="J82" s="221" t="s">
        <v>144</v>
      </c>
      <c r="K82" s="232" t="s">
        <v>135</v>
      </c>
      <c r="L82" s="384" t="s">
        <v>255</v>
      </c>
    </row>
    <row r="83" spans="1:13" s="69" customFormat="1" ht="32.25" customHeight="1" x14ac:dyDescent="0.25">
      <c r="A83" s="375"/>
      <c r="B83" s="378"/>
      <c r="C83" s="381"/>
      <c r="D83" s="366"/>
      <c r="E83" s="366"/>
      <c r="F83" s="224" t="s">
        <v>7</v>
      </c>
      <c r="G83" s="225">
        <v>7516304</v>
      </c>
      <c r="H83" s="224" t="s">
        <v>8</v>
      </c>
      <c r="I83" s="238" t="s">
        <v>135</v>
      </c>
      <c r="J83" s="224" t="s">
        <v>143</v>
      </c>
      <c r="K83" s="234" t="s">
        <v>135</v>
      </c>
      <c r="L83" s="385"/>
    </row>
    <row r="84" spans="1:13" s="242" customFormat="1" ht="141" customHeight="1" x14ac:dyDescent="0.25">
      <c r="A84" s="375"/>
      <c r="B84" s="378"/>
      <c r="C84" s="381"/>
      <c r="D84" s="366"/>
      <c r="E84" s="366"/>
      <c r="F84" s="365"/>
      <c r="G84" s="362"/>
      <c r="H84" s="239" t="s">
        <v>9</v>
      </c>
      <c r="I84" s="240" t="s">
        <v>135</v>
      </c>
      <c r="J84" s="227" t="s">
        <v>10</v>
      </c>
      <c r="K84" s="251" t="s">
        <v>308</v>
      </c>
      <c r="L84" s="385"/>
      <c r="M84" s="241"/>
    </row>
    <row r="85" spans="1:13" s="69" customFormat="1" ht="29.25" customHeight="1" x14ac:dyDescent="0.25">
      <c r="A85" s="375"/>
      <c r="B85" s="378"/>
      <c r="C85" s="381"/>
      <c r="D85" s="366"/>
      <c r="E85" s="366"/>
      <c r="F85" s="366"/>
      <c r="G85" s="363"/>
      <c r="H85" s="224" t="s">
        <v>11</v>
      </c>
      <c r="I85" s="238" t="s">
        <v>135</v>
      </c>
      <c r="J85" s="224" t="s">
        <v>133</v>
      </c>
      <c r="K85" s="226" t="s">
        <v>135</v>
      </c>
      <c r="L85" s="385"/>
      <c r="M85" s="71"/>
    </row>
    <row r="86" spans="1:13" s="81" customFormat="1" ht="15.75" thickBot="1" x14ac:dyDescent="0.3">
      <c r="A86" s="376"/>
      <c r="B86" s="379"/>
      <c r="C86" s="382"/>
      <c r="D86" s="367"/>
      <c r="E86" s="367"/>
      <c r="F86" s="367"/>
      <c r="G86" s="364"/>
      <c r="H86" s="243" t="s">
        <v>12</v>
      </c>
      <c r="I86" s="244" t="s">
        <v>135</v>
      </c>
      <c r="J86" s="229"/>
      <c r="K86" s="236"/>
      <c r="L86" s="386"/>
      <c r="M86" s="204"/>
    </row>
    <row r="87" spans="1:13" s="69" customFormat="1" ht="45" customHeight="1" x14ac:dyDescent="0.25">
      <c r="A87" s="374" t="s">
        <v>221</v>
      </c>
      <c r="B87" s="377">
        <f>+D87*C87</f>
        <v>1800</v>
      </c>
      <c r="C87" s="380">
        <v>1800</v>
      </c>
      <c r="D87" s="383">
        <v>1</v>
      </c>
      <c r="E87" s="368" t="s">
        <v>239</v>
      </c>
      <c r="F87" s="221" t="s">
        <v>5</v>
      </c>
      <c r="G87" s="220" t="s">
        <v>305</v>
      </c>
      <c r="H87" s="221" t="s">
        <v>6</v>
      </c>
      <c r="I87" s="237" t="s">
        <v>135</v>
      </c>
      <c r="J87" s="221" t="s">
        <v>144</v>
      </c>
      <c r="K87" s="232" t="s">
        <v>135</v>
      </c>
      <c r="L87" s="384" t="s">
        <v>256</v>
      </c>
    </row>
    <row r="88" spans="1:13" s="69" customFormat="1" ht="32.25" customHeight="1" x14ac:dyDescent="0.25">
      <c r="A88" s="375"/>
      <c r="B88" s="378"/>
      <c r="C88" s="381"/>
      <c r="D88" s="366"/>
      <c r="E88" s="366"/>
      <c r="F88" s="224" t="s">
        <v>7</v>
      </c>
      <c r="G88" s="225">
        <v>7516304</v>
      </c>
      <c r="H88" s="224" t="s">
        <v>8</v>
      </c>
      <c r="I88" s="238" t="s">
        <v>135</v>
      </c>
      <c r="J88" s="224" t="s">
        <v>143</v>
      </c>
      <c r="K88" s="234" t="s">
        <v>135</v>
      </c>
      <c r="L88" s="385"/>
    </row>
    <row r="89" spans="1:13" s="242" customFormat="1" ht="114" customHeight="1" x14ac:dyDescent="0.25">
      <c r="A89" s="375"/>
      <c r="B89" s="378"/>
      <c r="C89" s="381"/>
      <c r="D89" s="366"/>
      <c r="E89" s="366"/>
      <c r="F89" s="365"/>
      <c r="G89" s="362"/>
      <c r="H89" s="239" t="s">
        <v>9</v>
      </c>
      <c r="I89" s="240" t="s">
        <v>135</v>
      </c>
      <c r="J89" s="227" t="s">
        <v>10</v>
      </c>
      <c r="K89" s="251" t="s">
        <v>357</v>
      </c>
      <c r="L89" s="385"/>
      <c r="M89" s="241"/>
    </row>
    <row r="90" spans="1:13" s="69" customFormat="1" ht="29.25" customHeight="1" x14ac:dyDescent="0.25">
      <c r="A90" s="375"/>
      <c r="B90" s="378"/>
      <c r="C90" s="381"/>
      <c r="D90" s="366"/>
      <c r="E90" s="366"/>
      <c r="F90" s="366"/>
      <c r="G90" s="363"/>
      <c r="H90" s="224" t="s">
        <v>11</v>
      </c>
      <c r="I90" s="238" t="s">
        <v>135</v>
      </c>
      <c r="J90" s="224" t="s">
        <v>133</v>
      </c>
      <c r="K90" s="226" t="s">
        <v>135</v>
      </c>
      <c r="L90" s="385"/>
      <c r="M90" s="71"/>
    </row>
    <row r="91" spans="1:13" s="81" customFormat="1" ht="15.75" thickBot="1" x14ac:dyDescent="0.3">
      <c r="A91" s="376"/>
      <c r="B91" s="379"/>
      <c r="C91" s="382"/>
      <c r="D91" s="367"/>
      <c r="E91" s="367"/>
      <c r="F91" s="367"/>
      <c r="G91" s="364"/>
      <c r="H91" s="243" t="s">
        <v>12</v>
      </c>
      <c r="I91" s="244" t="s">
        <v>135</v>
      </c>
      <c r="J91" s="229"/>
      <c r="K91" s="236"/>
      <c r="L91" s="386"/>
      <c r="M91" s="204"/>
    </row>
    <row r="92" spans="1:13" s="69" customFormat="1" ht="72.75" customHeight="1" x14ac:dyDescent="0.25">
      <c r="A92" s="374" t="s">
        <v>221</v>
      </c>
      <c r="B92" s="377">
        <f>+D92*C92</f>
        <v>1700</v>
      </c>
      <c r="C92" s="380">
        <v>1700</v>
      </c>
      <c r="D92" s="383">
        <v>1</v>
      </c>
      <c r="E92" s="368" t="s">
        <v>239</v>
      </c>
      <c r="F92" s="221" t="s">
        <v>5</v>
      </c>
      <c r="G92" s="220" t="s">
        <v>312</v>
      </c>
      <c r="H92" s="221" t="s">
        <v>6</v>
      </c>
      <c r="I92" s="237" t="s">
        <v>135</v>
      </c>
      <c r="J92" s="221" t="s">
        <v>144</v>
      </c>
      <c r="K92" s="232" t="s">
        <v>135</v>
      </c>
      <c r="L92" s="384" t="s">
        <v>257</v>
      </c>
    </row>
    <row r="93" spans="1:13" s="69" customFormat="1" ht="32.25" customHeight="1" x14ac:dyDescent="0.25">
      <c r="A93" s="375"/>
      <c r="B93" s="378"/>
      <c r="C93" s="381"/>
      <c r="D93" s="366"/>
      <c r="E93" s="366"/>
      <c r="F93" s="224" t="s">
        <v>7</v>
      </c>
      <c r="G93" s="225">
        <v>12101184</v>
      </c>
      <c r="H93" s="224" t="s">
        <v>8</v>
      </c>
      <c r="I93" s="238" t="s">
        <v>135</v>
      </c>
      <c r="J93" s="224" t="s">
        <v>143</v>
      </c>
      <c r="K93" s="234" t="s">
        <v>135</v>
      </c>
      <c r="L93" s="385"/>
    </row>
    <row r="94" spans="1:13" s="242" customFormat="1" ht="144" customHeight="1" x14ac:dyDescent="0.25">
      <c r="A94" s="375"/>
      <c r="B94" s="378"/>
      <c r="C94" s="381"/>
      <c r="D94" s="366"/>
      <c r="E94" s="366"/>
      <c r="F94" s="365"/>
      <c r="G94" s="362"/>
      <c r="H94" s="239" t="s">
        <v>9</v>
      </c>
      <c r="I94" s="240" t="s">
        <v>135</v>
      </c>
      <c r="J94" s="227" t="s">
        <v>10</v>
      </c>
      <c r="K94" s="251" t="s">
        <v>311</v>
      </c>
      <c r="L94" s="385"/>
      <c r="M94" s="241"/>
    </row>
    <row r="95" spans="1:13" s="69" customFormat="1" ht="29.25" customHeight="1" x14ac:dyDescent="0.25">
      <c r="A95" s="375"/>
      <c r="B95" s="378"/>
      <c r="C95" s="381"/>
      <c r="D95" s="366"/>
      <c r="E95" s="366"/>
      <c r="F95" s="366"/>
      <c r="G95" s="363"/>
      <c r="H95" s="224" t="s">
        <v>11</v>
      </c>
      <c r="I95" s="238" t="s">
        <v>135</v>
      </c>
      <c r="J95" s="224" t="s">
        <v>133</v>
      </c>
      <c r="K95" s="226" t="s">
        <v>135</v>
      </c>
      <c r="L95" s="385"/>
      <c r="M95" s="71"/>
    </row>
    <row r="96" spans="1:13" s="81" customFormat="1" ht="15.75" thickBot="1" x14ac:dyDescent="0.3">
      <c r="A96" s="376"/>
      <c r="B96" s="379"/>
      <c r="C96" s="382"/>
      <c r="D96" s="367"/>
      <c r="E96" s="367"/>
      <c r="F96" s="367"/>
      <c r="G96" s="364"/>
      <c r="H96" s="243" t="s">
        <v>12</v>
      </c>
      <c r="I96" s="244" t="s">
        <v>135</v>
      </c>
      <c r="J96" s="229"/>
      <c r="K96" s="236"/>
      <c r="L96" s="386"/>
      <c r="M96" s="204"/>
    </row>
    <row r="97" spans="1:13" s="69" customFormat="1" ht="78" customHeight="1" x14ac:dyDescent="0.25">
      <c r="A97" s="374" t="s">
        <v>221</v>
      </c>
      <c r="B97" s="377">
        <f>+D97*C97</f>
        <v>900</v>
      </c>
      <c r="C97" s="380">
        <v>900</v>
      </c>
      <c r="D97" s="383">
        <v>1</v>
      </c>
      <c r="E97" s="368" t="s">
        <v>239</v>
      </c>
      <c r="F97" s="221" t="s">
        <v>5</v>
      </c>
      <c r="G97" s="220" t="s">
        <v>314</v>
      </c>
      <c r="H97" s="221" t="s">
        <v>6</v>
      </c>
      <c r="I97" s="237" t="s">
        <v>135</v>
      </c>
      <c r="J97" s="221" t="s">
        <v>144</v>
      </c>
      <c r="K97" s="232" t="s">
        <v>135</v>
      </c>
      <c r="L97" s="384" t="s">
        <v>258</v>
      </c>
    </row>
    <row r="98" spans="1:13" s="69" customFormat="1" ht="32.25" customHeight="1" x14ac:dyDescent="0.25">
      <c r="A98" s="375"/>
      <c r="B98" s="378"/>
      <c r="C98" s="381"/>
      <c r="D98" s="366"/>
      <c r="E98" s="366"/>
      <c r="F98" s="224" t="s">
        <v>7</v>
      </c>
      <c r="G98" s="225">
        <v>7550022</v>
      </c>
      <c r="H98" s="224" t="s">
        <v>8</v>
      </c>
      <c r="I98" s="238" t="s">
        <v>135</v>
      </c>
      <c r="J98" s="224" t="s">
        <v>143</v>
      </c>
      <c r="K98" s="234" t="s">
        <v>135</v>
      </c>
      <c r="L98" s="385"/>
    </row>
    <row r="99" spans="1:13" s="242" customFormat="1" ht="154.5" customHeight="1" x14ac:dyDescent="0.25">
      <c r="A99" s="375"/>
      <c r="B99" s="378"/>
      <c r="C99" s="381"/>
      <c r="D99" s="366"/>
      <c r="E99" s="366"/>
      <c r="F99" s="365"/>
      <c r="G99" s="362"/>
      <c r="H99" s="239" t="s">
        <v>9</v>
      </c>
      <c r="I99" s="240" t="s">
        <v>135</v>
      </c>
      <c r="J99" s="227" t="s">
        <v>10</v>
      </c>
      <c r="K99" s="251" t="s">
        <v>313</v>
      </c>
      <c r="L99" s="385"/>
      <c r="M99" s="241"/>
    </row>
    <row r="100" spans="1:13" s="69" customFormat="1" ht="29.25" customHeight="1" x14ac:dyDescent="0.25">
      <c r="A100" s="375"/>
      <c r="B100" s="378"/>
      <c r="C100" s="381"/>
      <c r="D100" s="366"/>
      <c r="E100" s="366"/>
      <c r="F100" s="366"/>
      <c r="G100" s="363"/>
      <c r="H100" s="224" t="s">
        <v>11</v>
      </c>
      <c r="I100" s="238" t="s">
        <v>135</v>
      </c>
      <c r="J100" s="224" t="s">
        <v>133</v>
      </c>
      <c r="K100" s="226" t="s">
        <v>135</v>
      </c>
      <c r="L100" s="385"/>
      <c r="M100" s="71"/>
    </row>
    <row r="101" spans="1:13" s="81" customFormat="1" ht="15.75" thickBot="1" x14ac:dyDescent="0.3">
      <c r="A101" s="376"/>
      <c r="B101" s="379"/>
      <c r="C101" s="382"/>
      <c r="D101" s="367"/>
      <c r="E101" s="367"/>
      <c r="F101" s="367"/>
      <c r="G101" s="364"/>
      <c r="H101" s="243" t="s">
        <v>12</v>
      </c>
      <c r="I101" s="244" t="s">
        <v>135</v>
      </c>
      <c r="J101" s="229"/>
      <c r="K101" s="236"/>
      <c r="L101" s="386"/>
      <c r="M101" s="204"/>
    </row>
    <row r="102" spans="1:13" s="69" customFormat="1" ht="77.25" customHeight="1" x14ac:dyDescent="0.25">
      <c r="A102" s="374" t="s">
        <v>221</v>
      </c>
      <c r="B102" s="377">
        <f>+D102*C102</f>
        <v>3080</v>
      </c>
      <c r="C102" s="380">
        <v>3080</v>
      </c>
      <c r="D102" s="383">
        <v>1</v>
      </c>
      <c r="E102" s="368" t="s">
        <v>239</v>
      </c>
      <c r="F102" s="221" t="s">
        <v>5</v>
      </c>
      <c r="G102" s="220" t="s">
        <v>316</v>
      </c>
      <c r="H102" s="221" t="s">
        <v>6</v>
      </c>
      <c r="I102" s="237" t="s">
        <v>135</v>
      </c>
      <c r="J102" s="221" t="s">
        <v>144</v>
      </c>
      <c r="K102" s="232" t="s">
        <v>135</v>
      </c>
      <c r="L102" s="384" t="s">
        <v>259</v>
      </c>
    </row>
    <row r="103" spans="1:13" s="69" customFormat="1" ht="32.25" customHeight="1" x14ac:dyDescent="0.25">
      <c r="A103" s="375"/>
      <c r="B103" s="378"/>
      <c r="C103" s="381"/>
      <c r="D103" s="366"/>
      <c r="E103" s="366"/>
      <c r="F103" s="224" t="s">
        <v>7</v>
      </c>
      <c r="G103" s="225">
        <v>4440099</v>
      </c>
      <c r="H103" s="224" t="s">
        <v>8</v>
      </c>
      <c r="I103" s="238" t="s">
        <v>135</v>
      </c>
      <c r="J103" s="224" t="s">
        <v>143</v>
      </c>
      <c r="K103" s="234" t="s">
        <v>135</v>
      </c>
      <c r="L103" s="385"/>
    </row>
    <row r="104" spans="1:13" s="242" customFormat="1" ht="129.75" customHeight="1" x14ac:dyDescent="0.25">
      <c r="A104" s="375"/>
      <c r="B104" s="378"/>
      <c r="C104" s="381"/>
      <c r="D104" s="366"/>
      <c r="E104" s="366"/>
      <c r="F104" s="365"/>
      <c r="G104" s="362"/>
      <c r="H104" s="239" t="s">
        <v>9</v>
      </c>
      <c r="I104" s="240" t="s">
        <v>135</v>
      </c>
      <c r="J104" s="227" t="s">
        <v>10</v>
      </c>
      <c r="K104" s="251" t="s">
        <v>315</v>
      </c>
      <c r="L104" s="385"/>
      <c r="M104" s="241"/>
    </row>
    <row r="105" spans="1:13" s="69" customFormat="1" ht="29.25" customHeight="1" x14ac:dyDescent="0.25">
      <c r="A105" s="375"/>
      <c r="B105" s="378"/>
      <c r="C105" s="381"/>
      <c r="D105" s="366"/>
      <c r="E105" s="366"/>
      <c r="F105" s="366"/>
      <c r="G105" s="363"/>
      <c r="H105" s="224" t="s">
        <v>11</v>
      </c>
      <c r="I105" s="238" t="s">
        <v>135</v>
      </c>
      <c r="J105" s="224" t="s">
        <v>133</v>
      </c>
      <c r="K105" s="226" t="s">
        <v>135</v>
      </c>
      <c r="L105" s="385"/>
      <c r="M105" s="71"/>
    </row>
    <row r="106" spans="1:13" s="81" customFormat="1" ht="15.75" thickBot="1" x14ac:dyDescent="0.3">
      <c r="A106" s="376"/>
      <c r="B106" s="379"/>
      <c r="C106" s="382"/>
      <c r="D106" s="367"/>
      <c r="E106" s="367"/>
      <c r="F106" s="367"/>
      <c r="G106" s="364"/>
      <c r="H106" s="243" t="s">
        <v>12</v>
      </c>
      <c r="I106" s="244" t="s">
        <v>135</v>
      </c>
      <c r="J106" s="229"/>
      <c r="K106" s="236"/>
      <c r="L106" s="386"/>
      <c r="M106" s="204"/>
    </row>
    <row r="107" spans="1:13" s="69" customFormat="1" ht="44.25" customHeight="1" x14ac:dyDescent="0.25">
      <c r="A107" s="374" t="s">
        <v>221</v>
      </c>
      <c r="B107" s="377">
        <f>+D107*C107</f>
        <v>2080</v>
      </c>
      <c r="C107" s="380">
        <v>2080</v>
      </c>
      <c r="D107" s="383">
        <v>1</v>
      </c>
      <c r="E107" s="368" t="s">
        <v>239</v>
      </c>
      <c r="F107" s="221" t="s">
        <v>5</v>
      </c>
      <c r="G107" s="220" t="s">
        <v>318</v>
      </c>
      <c r="H107" s="221" t="s">
        <v>6</v>
      </c>
      <c r="I107" s="237" t="s">
        <v>135</v>
      </c>
      <c r="J107" s="221" t="s">
        <v>144</v>
      </c>
      <c r="K107" s="232" t="s">
        <v>135</v>
      </c>
      <c r="L107" s="384" t="s">
        <v>260</v>
      </c>
      <c r="M107" s="71"/>
    </row>
    <row r="108" spans="1:13" s="69" customFormat="1" x14ac:dyDescent="0.25">
      <c r="A108" s="375"/>
      <c r="B108" s="378"/>
      <c r="C108" s="381"/>
      <c r="D108" s="366"/>
      <c r="E108" s="366"/>
      <c r="F108" s="224" t="s">
        <v>7</v>
      </c>
      <c r="G108" s="225">
        <v>4854306</v>
      </c>
      <c r="H108" s="224" t="s">
        <v>8</v>
      </c>
      <c r="I108" s="238" t="s">
        <v>135</v>
      </c>
      <c r="J108" s="224" t="s">
        <v>143</v>
      </c>
      <c r="K108" s="234" t="s">
        <v>135</v>
      </c>
      <c r="L108" s="385"/>
      <c r="M108" s="71"/>
    </row>
    <row r="109" spans="1:13" s="69" customFormat="1" ht="159.75" customHeight="1" x14ac:dyDescent="0.25">
      <c r="A109" s="375"/>
      <c r="B109" s="378"/>
      <c r="C109" s="381"/>
      <c r="D109" s="366"/>
      <c r="E109" s="366"/>
      <c r="F109" s="365"/>
      <c r="G109" s="362"/>
      <c r="H109" s="239" t="s">
        <v>9</v>
      </c>
      <c r="I109" s="240" t="s">
        <v>135</v>
      </c>
      <c r="J109" s="227" t="s">
        <v>10</v>
      </c>
      <c r="K109" s="251" t="s">
        <v>317</v>
      </c>
      <c r="L109" s="385"/>
      <c r="M109" s="71"/>
    </row>
    <row r="110" spans="1:13" s="69" customFormat="1" x14ac:dyDescent="0.25">
      <c r="A110" s="375"/>
      <c r="B110" s="378"/>
      <c r="C110" s="381"/>
      <c r="D110" s="366"/>
      <c r="E110" s="366"/>
      <c r="F110" s="366"/>
      <c r="G110" s="363"/>
      <c r="H110" s="224" t="s">
        <v>11</v>
      </c>
      <c r="I110" s="238" t="s">
        <v>135</v>
      </c>
      <c r="J110" s="224" t="s">
        <v>133</v>
      </c>
      <c r="K110" s="226" t="s">
        <v>135</v>
      </c>
      <c r="L110" s="385"/>
      <c r="M110" s="71"/>
    </row>
    <row r="111" spans="1:13" s="69" customFormat="1" ht="15.75" thickBot="1" x14ac:dyDescent="0.3">
      <c r="A111" s="376"/>
      <c r="B111" s="379"/>
      <c r="C111" s="382"/>
      <c r="D111" s="367"/>
      <c r="E111" s="367"/>
      <c r="F111" s="367"/>
      <c r="G111" s="364"/>
      <c r="H111" s="243" t="s">
        <v>12</v>
      </c>
      <c r="I111" s="244" t="s">
        <v>135</v>
      </c>
      <c r="J111" s="229"/>
      <c r="K111" s="236"/>
      <c r="L111" s="386"/>
      <c r="M111" s="71"/>
    </row>
    <row r="112" spans="1:13" s="69" customFormat="1" ht="44.25" customHeight="1" x14ac:dyDescent="0.25">
      <c r="A112" s="374" t="s">
        <v>221</v>
      </c>
      <c r="B112" s="377">
        <f>+D112*C112</f>
        <v>6750</v>
      </c>
      <c r="C112" s="380">
        <v>6750</v>
      </c>
      <c r="D112" s="383">
        <v>1</v>
      </c>
      <c r="E112" s="368" t="s">
        <v>239</v>
      </c>
      <c r="F112" s="221" t="s">
        <v>5</v>
      </c>
      <c r="G112" s="220" t="s">
        <v>318</v>
      </c>
      <c r="H112" s="221" t="s">
        <v>6</v>
      </c>
      <c r="I112" s="237" t="s">
        <v>135</v>
      </c>
      <c r="J112" s="221" t="s">
        <v>144</v>
      </c>
      <c r="K112" s="232" t="s">
        <v>135</v>
      </c>
      <c r="L112" s="384" t="s">
        <v>261</v>
      </c>
      <c r="M112" s="71"/>
    </row>
    <row r="113" spans="1:13" s="69" customFormat="1" x14ac:dyDescent="0.25">
      <c r="A113" s="375"/>
      <c r="B113" s="378"/>
      <c r="C113" s="381"/>
      <c r="D113" s="366"/>
      <c r="E113" s="366"/>
      <c r="F113" s="224" t="s">
        <v>7</v>
      </c>
      <c r="G113" s="225">
        <v>4854306</v>
      </c>
      <c r="H113" s="224" t="s">
        <v>8</v>
      </c>
      <c r="I113" s="238" t="s">
        <v>135</v>
      </c>
      <c r="J113" s="224" t="s">
        <v>143</v>
      </c>
      <c r="K113" s="234" t="s">
        <v>135</v>
      </c>
      <c r="L113" s="385"/>
      <c r="M113" s="71"/>
    </row>
    <row r="114" spans="1:13" s="69" customFormat="1" ht="114.75" customHeight="1" x14ac:dyDescent="0.25">
      <c r="A114" s="375"/>
      <c r="B114" s="378"/>
      <c r="C114" s="381"/>
      <c r="D114" s="366"/>
      <c r="E114" s="366"/>
      <c r="F114" s="365"/>
      <c r="G114" s="362"/>
      <c r="H114" s="239" t="s">
        <v>9</v>
      </c>
      <c r="I114" s="240" t="s">
        <v>135</v>
      </c>
      <c r="J114" s="227" t="s">
        <v>10</v>
      </c>
      <c r="K114" s="251" t="s">
        <v>319</v>
      </c>
      <c r="L114" s="385"/>
      <c r="M114" s="71"/>
    </row>
    <row r="115" spans="1:13" s="69" customFormat="1" x14ac:dyDescent="0.25">
      <c r="A115" s="375"/>
      <c r="B115" s="378"/>
      <c r="C115" s="381"/>
      <c r="D115" s="366"/>
      <c r="E115" s="366"/>
      <c r="F115" s="366"/>
      <c r="G115" s="363"/>
      <c r="H115" s="224" t="s">
        <v>11</v>
      </c>
      <c r="I115" s="238" t="s">
        <v>135</v>
      </c>
      <c r="J115" s="224" t="s">
        <v>133</v>
      </c>
      <c r="K115" s="226" t="s">
        <v>135</v>
      </c>
      <c r="L115" s="385"/>
      <c r="M115" s="71"/>
    </row>
    <row r="116" spans="1:13" s="69" customFormat="1" ht="15.75" thickBot="1" x14ac:dyDescent="0.3">
      <c r="A116" s="376"/>
      <c r="B116" s="379"/>
      <c r="C116" s="382"/>
      <c r="D116" s="367"/>
      <c r="E116" s="367"/>
      <c r="F116" s="367"/>
      <c r="G116" s="364"/>
      <c r="H116" s="243" t="s">
        <v>12</v>
      </c>
      <c r="I116" s="244" t="s">
        <v>135</v>
      </c>
      <c r="J116" s="229"/>
      <c r="K116" s="236"/>
      <c r="L116" s="386"/>
      <c r="M116" s="71"/>
    </row>
    <row r="117" spans="1:13" s="69" customFormat="1" ht="44.25" customHeight="1" x14ac:dyDescent="0.25">
      <c r="A117" s="374" t="s">
        <v>221</v>
      </c>
      <c r="B117" s="377">
        <f>+D117*C117</f>
        <v>960</v>
      </c>
      <c r="C117" s="380">
        <v>960</v>
      </c>
      <c r="D117" s="383">
        <v>1</v>
      </c>
      <c r="E117" s="368" t="s">
        <v>320</v>
      </c>
      <c r="F117" s="221" t="s">
        <v>5</v>
      </c>
      <c r="G117" s="220" t="s">
        <v>310</v>
      </c>
      <c r="H117" s="221" t="s">
        <v>6</v>
      </c>
      <c r="I117" s="237" t="s">
        <v>135</v>
      </c>
      <c r="J117" s="221" t="s">
        <v>144</v>
      </c>
      <c r="K117" s="232" t="s">
        <v>135</v>
      </c>
      <c r="L117" s="384" t="s">
        <v>262</v>
      </c>
      <c r="M117" s="71"/>
    </row>
    <row r="118" spans="1:13" s="69" customFormat="1" x14ac:dyDescent="0.25">
      <c r="A118" s="375"/>
      <c r="B118" s="378"/>
      <c r="C118" s="381"/>
      <c r="D118" s="366"/>
      <c r="E118" s="366"/>
      <c r="F118" s="224" t="s">
        <v>7</v>
      </c>
      <c r="G118" s="225">
        <v>35979976</v>
      </c>
      <c r="H118" s="224" t="s">
        <v>8</v>
      </c>
      <c r="I118" s="238" t="s">
        <v>135</v>
      </c>
      <c r="J118" s="224" t="s">
        <v>143</v>
      </c>
      <c r="K118" s="234" t="s">
        <v>135</v>
      </c>
      <c r="L118" s="385"/>
      <c r="M118" s="71"/>
    </row>
    <row r="119" spans="1:13" s="69" customFormat="1" ht="231" customHeight="1" x14ac:dyDescent="0.25">
      <c r="A119" s="375"/>
      <c r="B119" s="378"/>
      <c r="C119" s="381"/>
      <c r="D119" s="366"/>
      <c r="E119" s="366"/>
      <c r="F119" s="365"/>
      <c r="G119" s="362"/>
      <c r="H119" s="239" t="s">
        <v>9</v>
      </c>
      <c r="I119" s="240" t="s">
        <v>135</v>
      </c>
      <c r="J119" s="227" t="s">
        <v>10</v>
      </c>
      <c r="K119" s="228" t="s">
        <v>309</v>
      </c>
      <c r="L119" s="385"/>
      <c r="M119" s="71"/>
    </row>
    <row r="120" spans="1:13" s="69" customFormat="1" x14ac:dyDescent="0.25">
      <c r="A120" s="375"/>
      <c r="B120" s="378"/>
      <c r="C120" s="381"/>
      <c r="D120" s="366"/>
      <c r="E120" s="366"/>
      <c r="F120" s="366"/>
      <c r="G120" s="363"/>
      <c r="H120" s="224" t="s">
        <v>11</v>
      </c>
      <c r="I120" s="238" t="s">
        <v>135</v>
      </c>
      <c r="J120" s="224" t="s">
        <v>133</v>
      </c>
      <c r="K120" s="226" t="s">
        <v>135</v>
      </c>
      <c r="L120" s="385"/>
      <c r="M120" s="71"/>
    </row>
    <row r="121" spans="1:13" s="69" customFormat="1" ht="15.75" thickBot="1" x14ac:dyDescent="0.3">
      <c r="A121" s="376"/>
      <c r="B121" s="379"/>
      <c r="C121" s="382"/>
      <c r="D121" s="367"/>
      <c r="E121" s="367"/>
      <c r="F121" s="367"/>
      <c r="G121" s="364"/>
      <c r="H121" s="243" t="s">
        <v>12</v>
      </c>
      <c r="I121" s="244" t="s">
        <v>135</v>
      </c>
      <c r="J121" s="229"/>
      <c r="K121" s="236"/>
      <c r="L121" s="386"/>
      <c r="M121" s="71"/>
    </row>
    <row r="122" spans="1:13" s="69" customFormat="1" ht="44.25" customHeight="1" x14ac:dyDescent="0.25">
      <c r="A122" s="374" t="s">
        <v>221</v>
      </c>
      <c r="B122" s="377">
        <f>+D122*C122</f>
        <v>2930.32</v>
      </c>
      <c r="C122" s="380">
        <v>2930.32</v>
      </c>
      <c r="D122" s="383">
        <v>1</v>
      </c>
      <c r="E122" s="368" t="s">
        <v>222</v>
      </c>
      <c r="F122" s="221" t="s">
        <v>5</v>
      </c>
      <c r="G122" s="220" t="s">
        <v>223</v>
      </c>
      <c r="H122" s="221" t="s">
        <v>6</v>
      </c>
      <c r="I122" s="237" t="s">
        <v>135</v>
      </c>
      <c r="J122" s="221" t="s">
        <v>144</v>
      </c>
      <c r="K122" s="232" t="s">
        <v>135</v>
      </c>
      <c r="L122" s="384" t="s">
        <v>263</v>
      </c>
      <c r="M122" s="71"/>
    </row>
    <row r="123" spans="1:13" s="69" customFormat="1" x14ac:dyDescent="0.25">
      <c r="A123" s="375"/>
      <c r="B123" s="378"/>
      <c r="C123" s="381"/>
      <c r="D123" s="366"/>
      <c r="E123" s="366"/>
      <c r="F123" s="224" t="s">
        <v>7</v>
      </c>
      <c r="G123" s="225">
        <v>82967776</v>
      </c>
      <c r="H123" s="224" t="s">
        <v>8</v>
      </c>
      <c r="I123" s="238" t="s">
        <v>135</v>
      </c>
      <c r="J123" s="224" t="s">
        <v>143</v>
      </c>
      <c r="K123" s="234" t="s">
        <v>135</v>
      </c>
      <c r="L123" s="385"/>
      <c r="M123" s="71"/>
    </row>
    <row r="124" spans="1:13" s="69" customFormat="1" ht="155.25" customHeight="1" x14ac:dyDescent="0.25">
      <c r="A124" s="375"/>
      <c r="B124" s="378"/>
      <c r="C124" s="381"/>
      <c r="D124" s="366"/>
      <c r="E124" s="366"/>
      <c r="F124" s="365"/>
      <c r="G124" s="362"/>
      <c r="H124" s="239" t="s">
        <v>9</v>
      </c>
      <c r="I124" s="240" t="s">
        <v>135</v>
      </c>
      <c r="J124" s="227" t="s">
        <v>10</v>
      </c>
      <c r="K124" s="251" t="s">
        <v>321</v>
      </c>
      <c r="L124" s="385"/>
      <c r="M124" s="71"/>
    </row>
    <row r="125" spans="1:13" s="69" customFormat="1" x14ac:dyDescent="0.25">
      <c r="A125" s="375"/>
      <c r="B125" s="378"/>
      <c r="C125" s="381"/>
      <c r="D125" s="366"/>
      <c r="E125" s="366"/>
      <c r="F125" s="366"/>
      <c r="G125" s="363"/>
      <c r="H125" s="224" t="s">
        <v>11</v>
      </c>
      <c r="I125" s="238" t="s">
        <v>135</v>
      </c>
      <c r="J125" s="224" t="s">
        <v>133</v>
      </c>
      <c r="K125" s="226" t="s">
        <v>135</v>
      </c>
      <c r="L125" s="385"/>
      <c r="M125" s="71"/>
    </row>
    <row r="126" spans="1:13" s="69" customFormat="1" ht="15.75" thickBot="1" x14ac:dyDescent="0.3">
      <c r="A126" s="376"/>
      <c r="B126" s="379"/>
      <c r="C126" s="382"/>
      <c r="D126" s="367"/>
      <c r="E126" s="367"/>
      <c r="F126" s="367"/>
      <c r="G126" s="364"/>
      <c r="H126" s="243" t="s">
        <v>12</v>
      </c>
      <c r="I126" s="244" t="s">
        <v>135</v>
      </c>
      <c r="J126" s="229"/>
      <c r="K126" s="236"/>
      <c r="L126" s="386"/>
      <c r="M126" s="71"/>
    </row>
    <row r="127" spans="1:13" s="69" customFormat="1" ht="44.25" customHeight="1" x14ac:dyDescent="0.25">
      <c r="A127" s="374" t="s">
        <v>221</v>
      </c>
      <c r="B127" s="377">
        <f>+D127*C127</f>
        <v>2930.32</v>
      </c>
      <c r="C127" s="380">
        <v>2930.32</v>
      </c>
      <c r="D127" s="383">
        <v>1</v>
      </c>
      <c r="E127" s="368" t="s">
        <v>222</v>
      </c>
      <c r="F127" s="221" t="s">
        <v>5</v>
      </c>
      <c r="G127" s="220" t="s">
        <v>223</v>
      </c>
      <c r="H127" s="221" t="s">
        <v>6</v>
      </c>
      <c r="I127" s="237" t="s">
        <v>135</v>
      </c>
      <c r="J127" s="221" t="s">
        <v>144</v>
      </c>
      <c r="K127" s="232" t="s">
        <v>135</v>
      </c>
      <c r="L127" s="384" t="s">
        <v>264</v>
      </c>
      <c r="M127" s="71"/>
    </row>
    <row r="128" spans="1:13" s="69" customFormat="1" x14ac:dyDescent="0.25">
      <c r="A128" s="375"/>
      <c r="B128" s="378"/>
      <c r="C128" s="381"/>
      <c r="D128" s="366"/>
      <c r="E128" s="366"/>
      <c r="F128" s="224" t="s">
        <v>7</v>
      </c>
      <c r="G128" s="225">
        <v>82967776</v>
      </c>
      <c r="H128" s="224" t="s">
        <v>8</v>
      </c>
      <c r="I128" s="238" t="s">
        <v>135</v>
      </c>
      <c r="J128" s="224" t="s">
        <v>143</v>
      </c>
      <c r="K128" s="234" t="s">
        <v>135</v>
      </c>
      <c r="L128" s="385"/>
      <c r="M128" s="71"/>
    </row>
    <row r="129" spans="1:13" s="69" customFormat="1" ht="160.5" customHeight="1" x14ac:dyDescent="0.25">
      <c r="A129" s="375"/>
      <c r="B129" s="378"/>
      <c r="C129" s="381"/>
      <c r="D129" s="366"/>
      <c r="E129" s="366"/>
      <c r="F129" s="365"/>
      <c r="G129" s="362"/>
      <c r="H129" s="239" t="s">
        <v>9</v>
      </c>
      <c r="I129" s="240" t="s">
        <v>135</v>
      </c>
      <c r="J129" s="227" t="s">
        <v>10</v>
      </c>
      <c r="K129" s="251" t="s">
        <v>322</v>
      </c>
      <c r="L129" s="385"/>
      <c r="M129" s="71"/>
    </row>
    <row r="130" spans="1:13" s="69" customFormat="1" x14ac:dyDescent="0.25">
      <c r="A130" s="375"/>
      <c r="B130" s="378"/>
      <c r="C130" s="381"/>
      <c r="D130" s="366"/>
      <c r="E130" s="366"/>
      <c r="F130" s="366"/>
      <c r="G130" s="363"/>
      <c r="H130" s="224" t="s">
        <v>11</v>
      </c>
      <c r="I130" s="238" t="s">
        <v>135</v>
      </c>
      <c r="J130" s="224" t="s">
        <v>133</v>
      </c>
      <c r="K130" s="226" t="s">
        <v>135</v>
      </c>
      <c r="L130" s="385"/>
      <c r="M130" s="71"/>
    </row>
    <row r="131" spans="1:13" s="69" customFormat="1" ht="15.75" thickBot="1" x14ac:dyDescent="0.3">
      <c r="A131" s="376"/>
      <c r="B131" s="379"/>
      <c r="C131" s="382"/>
      <c r="D131" s="367"/>
      <c r="E131" s="367"/>
      <c r="F131" s="367"/>
      <c r="G131" s="364"/>
      <c r="H131" s="243" t="s">
        <v>12</v>
      </c>
      <c r="I131" s="244" t="s">
        <v>135</v>
      </c>
      <c r="J131" s="229"/>
      <c r="K131" s="236"/>
      <c r="L131" s="386"/>
      <c r="M131" s="71"/>
    </row>
    <row r="132" spans="1:13" s="69" customFormat="1" ht="44.25" customHeight="1" x14ac:dyDescent="0.25">
      <c r="A132" s="374" t="s">
        <v>221</v>
      </c>
      <c r="B132" s="377">
        <f>+D132*C132</f>
        <v>1000</v>
      </c>
      <c r="C132" s="380">
        <v>1000</v>
      </c>
      <c r="D132" s="383">
        <v>1</v>
      </c>
      <c r="E132" s="368" t="s">
        <v>325</v>
      </c>
      <c r="F132" s="221" t="s">
        <v>5</v>
      </c>
      <c r="G132" s="220" t="s">
        <v>324</v>
      </c>
      <c r="H132" s="221" t="s">
        <v>6</v>
      </c>
      <c r="I132" s="237" t="s">
        <v>135</v>
      </c>
      <c r="J132" s="221" t="s">
        <v>144</v>
      </c>
      <c r="K132" s="232" t="s">
        <v>135</v>
      </c>
      <c r="L132" s="384" t="s">
        <v>265</v>
      </c>
      <c r="M132" s="71"/>
    </row>
    <row r="133" spans="1:13" s="69" customFormat="1" x14ac:dyDescent="0.25">
      <c r="A133" s="375"/>
      <c r="B133" s="378"/>
      <c r="C133" s="381"/>
      <c r="D133" s="366"/>
      <c r="E133" s="366"/>
      <c r="F133" s="224" t="s">
        <v>7</v>
      </c>
      <c r="G133" s="225">
        <v>105480894</v>
      </c>
      <c r="H133" s="224" t="s">
        <v>8</v>
      </c>
      <c r="I133" s="238" t="s">
        <v>135</v>
      </c>
      <c r="J133" s="224" t="s">
        <v>143</v>
      </c>
      <c r="K133" s="234" t="s">
        <v>135</v>
      </c>
      <c r="L133" s="385"/>
      <c r="M133" s="71"/>
    </row>
    <row r="134" spans="1:13" s="69" customFormat="1" ht="223.5" customHeight="1" x14ac:dyDescent="0.25">
      <c r="A134" s="375"/>
      <c r="B134" s="378"/>
      <c r="C134" s="381"/>
      <c r="D134" s="366"/>
      <c r="E134" s="366"/>
      <c r="F134" s="365"/>
      <c r="G134" s="362"/>
      <c r="H134" s="239" t="s">
        <v>9</v>
      </c>
      <c r="I134" s="240" t="s">
        <v>135</v>
      </c>
      <c r="J134" s="227" t="s">
        <v>10</v>
      </c>
      <c r="K134" s="228" t="s">
        <v>323</v>
      </c>
      <c r="L134" s="385"/>
      <c r="M134" s="71"/>
    </row>
    <row r="135" spans="1:13" s="69" customFormat="1" x14ac:dyDescent="0.25">
      <c r="A135" s="375"/>
      <c r="B135" s="378"/>
      <c r="C135" s="381"/>
      <c r="D135" s="366"/>
      <c r="E135" s="366"/>
      <c r="F135" s="366"/>
      <c r="G135" s="363"/>
      <c r="H135" s="224" t="s">
        <v>11</v>
      </c>
      <c r="I135" s="238" t="s">
        <v>135</v>
      </c>
      <c r="J135" s="224" t="s">
        <v>133</v>
      </c>
      <c r="K135" s="226" t="s">
        <v>135</v>
      </c>
      <c r="L135" s="385"/>
      <c r="M135" s="71"/>
    </row>
    <row r="136" spans="1:13" s="69" customFormat="1" ht="15.75" thickBot="1" x14ac:dyDescent="0.3">
      <c r="A136" s="376"/>
      <c r="B136" s="379"/>
      <c r="C136" s="382"/>
      <c r="D136" s="367"/>
      <c r="E136" s="367"/>
      <c r="F136" s="367"/>
      <c r="G136" s="364"/>
      <c r="H136" s="243" t="s">
        <v>12</v>
      </c>
      <c r="I136" s="244" t="s">
        <v>135</v>
      </c>
      <c r="J136" s="229"/>
      <c r="K136" s="236"/>
      <c r="L136" s="386"/>
      <c r="M136" s="71"/>
    </row>
    <row r="137" spans="1:13" s="69" customFormat="1" ht="82.5" customHeight="1" x14ac:dyDescent="0.25">
      <c r="A137" s="374" t="s">
        <v>221</v>
      </c>
      <c r="B137" s="377">
        <f>+D137*C137</f>
        <v>396</v>
      </c>
      <c r="C137" s="380">
        <v>396</v>
      </c>
      <c r="D137" s="383">
        <v>1</v>
      </c>
      <c r="E137" s="368" t="s">
        <v>224</v>
      </c>
      <c r="F137" s="221" t="s">
        <v>5</v>
      </c>
      <c r="G137" s="220" t="s">
        <v>225</v>
      </c>
      <c r="H137" s="221" t="s">
        <v>6</v>
      </c>
      <c r="I137" s="237" t="s">
        <v>135</v>
      </c>
      <c r="J137" s="221" t="s">
        <v>144</v>
      </c>
      <c r="K137" s="232" t="s">
        <v>135</v>
      </c>
      <c r="L137" s="384" t="s">
        <v>266</v>
      </c>
    </row>
    <row r="138" spans="1:13" s="69" customFormat="1" x14ac:dyDescent="0.25">
      <c r="A138" s="375"/>
      <c r="B138" s="378"/>
      <c r="C138" s="381"/>
      <c r="D138" s="366"/>
      <c r="E138" s="366"/>
      <c r="F138" s="224" t="s">
        <v>7</v>
      </c>
      <c r="G138" s="225">
        <v>5750814</v>
      </c>
      <c r="H138" s="224" t="s">
        <v>8</v>
      </c>
      <c r="I138" s="238" t="s">
        <v>135</v>
      </c>
      <c r="J138" s="224" t="s">
        <v>143</v>
      </c>
      <c r="K138" s="234" t="s">
        <v>135</v>
      </c>
      <c r="L138" s="385"/>
    </row>
    <row r="139" spans="1:13" s="242" customFormat="1" ht="141.75" customHeight="1" x14ac:dyDescent="0.25">
      <c r="A139" s="375"/>
      <c r="B139" s="378"/>
      <c r="C139" s="381"/>
      <c r="D139" s="366"/>
      <c r="E139" s="366"/>
      <c r="F139" s="365"/>
      <c r="G139" s="362"/>
      <c r="H139" s="239" t="s">
        <v>9</v>
      </c>
      <c r="I139" s="240" t="s">
        <v>135</v>
      </c>
      <c r="J139" s="227" t="s">
        <v>10</v>
      </c>
      <c r="K139" s="251" t="s">
        <v>331</v>
      </c>
      <c r="L139" s="385"/>
    </row>
    <row r="140" spans="1:13" s="69" customFormat="1" ht="29.25" customHeight="1" x14ac:dyDescent="0.25">
      <c r="A140" s="375"/>
      <c r="B140" s="378"/>
      <c r="C140" s="381"/>
      <c r="D140" s="366"/>
      <c r="E140" s="366"/>
      <c r="F140" s="366"/>
      <c r="G140" s="363"/>
      <c r="H140" s="224" t="s">
        <v>11</v>
      </c>
      <c r="I140" s="238" t="s">
        <v>135</v>
      </c>
      <c r="J140" s="224" t="s">
        <v>133</v>
      </c>
      <c r="K140" s="226" t="s">
        <v>135</v>
      </c>
      <c r="L140" s="385"/>
      <c r="M140" s="71"/>
    </row>
    <row r="141" spans="1:13" s="81" customFormat="1" ht="15.75" thickBot="1" x14ac:dyDescent="0.3">
      <c r="A141" s="376"/>
      <c r="B141" s="379"/>
      <c r="C141" s="382"/>
      <c r="D141" s="367"/>
      <c r="E141" s="367"/>
      <c r="F141" s="367"/>
      <c r="G141" s="364"/>
      <c r="H141" s="243" t="s">
        <v>12</v>
      </c>
      <c r="I141" s="244" t="s">
        <v>135</v>
      </c>
      <c r="J141" s="229"/>
      <c r="K141" s="236"/>
      <c r="L141" s="386"/>
      <c r="M141" s="204"/>
    </row>
    <row r="142" spans="1:13" s="69" customFormat="1" ht="82.5" customHeight="1" x14ac:dyDescent="0.25">
      <c r="A142" s="374" t="s">
        <v>221</v>
      </c>
      <c r="B142" s="377">
        <f>C144+C143</f>
        <v>2036</v>
      </c>
      <c r="C142" s="260"/>
      <c r="D142" s="383">
        <v>1</v>
      </c>
      <c r="E142" s="368" t="s">
        <v>358</v>
      </c>
      <c r="F142" s="221" t="s">
        <v>5</v>
      </c>
      <c r="G142" s="220" t="s">
        <v>333</v>
      </c>
      <c r="H142" s="221" t="s">
        <v>6</v>
      </c>
      <c r="I142" s="237" t="s">
        <v>135</v>
      </c>
      <c r="J142" s="221" t="s">
        <v>144</v>
      </c>
      <c r="K142" s="232" t="s">
        <v>135</v>
      </c>
      <c r="L142" s="384" t="s">
        <v>267</v>
      </c>
    </row>
    <row r="143" spans="1:13" s="69" customFormat="1" x14ac:dyDescent="0.25">
      <c r="A143" s="375"/>
      <c r="B143" s="378"/>
      <c r="C143" s="261">
        <v>500</v>
      </c>
      <c r="D143" s="366"/>
      <c r="E143" s="366"/>
      <c r="F143" s="224" t="s">
        <v>7</v>
      </c>
      <c r="G143" s="225">
        <v>32463243</v>
      </c>
      <c r="H143" s="224" t="s">
        <v>8</v>
      </c>
      <c r="I143" s="238" t="s">
        <v>135</v>
      </c>
      <c r="J143" s="224" t="s">
        <v>143</v>
      </c>
      <c r="K143" s="234" t="s">
        <v>135</v>
      </c>
      <c r="L143" s="385"/>
    </row>
    <row r="144" spans="1:13" s="242" customFormat="1" ht="187.5" customHeight="1" x14ac:dyDescent="0.25">
      <c r="A144" s="375"/>
      <c r="B144" s="378"/>
      <c r="C144" s="261">
        <v>1536</v>
      </c>
      <c r="D144" s="366"/>
      <c r="E144" s="366"/>
      <c r="F144" s="365"/>
      <c r="G144" s="362"/>
      <c r="H144" s="239" t="s">
        <v>9</v>
      </c>
      <c r="I144" s="240" t="s">
        <v>135</v>
      </c>
      <c r="J144" s="227" t="s">
        <v>10</v>
      </c>
      <c r="K144" s="251" t="s">
        <v>332</v>
      </c>
      <c r="L144" s="385"/>
    </row>
    <row r="145" spans="1:13" s="69" customFormat="1" ht="29.25" customHeight="1" x14ac:dyDescent="0.25">
      <c r="A145" s="375"/>
      <c r="B145" s="378"/>
      <c r="C145" s="261"/>
      <c r="D145" s="366"/>
      <c r="E145" s="366"/>
      <c r="F145" s="366"/>
      <c r="G145" s="363"/>
      <c r="H145" s="224" t="s">
        <v>11</v>
      </c>
      <c r="I145" s="238" t="s">
        <v>135</v>
      </c>
      <c r="J145" s="224" t="s">
        <v>133</v>
      </c>
      <c r="K145" s="226" t="s">
        <v>135</v>
      </c>
      <c r="L145" s="385"/>
      <c r="M145" s="71"/>
    </row>
    <row r="146" spans="1:13" s="81" customFormat="1" ht="15.75" thickBot="1" x14ac:dyDescent="0.3">
      <c r="A146" s="376"/>
      <c r="B146" s="379"/>
      <c r="C146" s="262"/>
      <c r="D146" s="367"/>
      <c r="E146" s="367"/>
      <c r="F146" s="367"/>
      <c r="G146" s="364"/>
      <c r="H146" s="243" t="s">
        <v>12</v>
      </c>
      <c r="I146" s="244" t="s">
        <v>135</v>
      </c>
      <c r="J146" s="229"/>
      <c r="K146" s="236"/>
      <c r="L146" s="386"/>
      <c r="M146" s="204"/>
    </row>
    <row r="147" spans="1:13" s="69" customFormat="1" ht="82.5" customHeight="1" x14ac:dyDescent="0.25">
      <c r="A147" s="374" t="s">
        <v>221</v>
      </c>
      <c r="B147" s="377">
        <f>C149+C148</f>
        <v>9497</v>
      </c>
      <c r="C147" s="260"/>
      <c r="D147" s="383">
        <v>1</v>
      </c>
      <c r="E147" s="368" t="s">
        <v>360</v>
      </c>
      <c r="F147" s="221" t="s">
        <v>5</v>
      </c>
      <c r="G147" s="220" t="s">
        <v>339</v>
      </c>
      <c r="H147" s="221" t="s">
        <v>6</v>
      </c>
      <c r="I147" s="237" t="s">
        <v>135</v>
      </c>
      <c r="J147" s="221" t="s">
        <v>144</v>
      </c>
      <c r="K147" s="232" t="s">
        <v>135</v>
      </c>
      <c r="L147" s="384" t="s">
        <v>268</v>
      </c>
    </row>
    <row r="148" spans="1:13" s="69" customFormat="1" x14ac:dyDescent="0.25">
      <c r="A148" s="375"/>
      <c r="B148" s="378"/>
      <c r="C148" s="261">
        <v>2873</v>
      </c>
      <c r="D148" s="366"/>
      <c r="E148" s="366"/>
      <c r="F148" s="224" t="s">
        <v>7</v>
      </c>
      <c r="G148" s="225">
        <v>81539657</v>
      </c>
      <c r="H148" s="224" t="s">
        <v>8</v>
      </c>
      <c r="I148" s="238" t="s">
        <v>135</v>
      </c>
      <c r="J148" s="224" t="s">
        <v>143</v>
      </c>
      <c r="K148" s="234" t="s">
        <v>135</v>
      </c>
      <c r="L148" s="385"/>
    </row>
    <row r="149" spans="1:13" s="242" customFormat="1" ht="169.5" customHeight="1" x14ac:dyDescent="0.25">
      <c r="A149" s="375"/>
      <c r="B149" s="378"/>
      <c r="C149" s="261">
        <v>6624</v>
      </c>
      <c r="D149" s="366"/>
      <c r="E149" s="366"/>
      <c r="F149" s="365"/>
      <c r="G149" s="362"/>
      <c r="H149" s="239" t="s">
        <v>9</v>
      </c>
      <c r="I149" s="240" t="s">
        <v>135</v>
      </c>
      <c r="J149" s="227" t="s">
        <v>10</v>
      </c>
      <c r="K149" s="251" t="s">
        <v>338</v>
      </c>
      <c r="L149" s="385"/>
    </row>
    <row r="150" spans="1:13" s="69" customFormat="1" ht="29.25" customHeight="1" x14ac:dyDescent="0.25">
      <c r="A150" s="375"/>
      <c r="B150" s="378"/>
      <c r="C150" s="261"/>
      <c r="D150" s="366"/>
      <c r="E150" s="366"/>
      <c r="F150" s="366"/>
      <c r="G150" s="363"/>
      <c r="H150" s="224" t="s">
        <v>11</v>
      </c>
      <c r="I150" s="238" t="s">
        <v>135</v>
      </c>
      <c r="J150" s="224" t="s">
        <v>133</v>
      </c>
      <c r="K150" s="226" t="s">
        <v>135</v>
      </c>
      <c r="L150" s="385"/>
      <c r="M150" s="71"/>
    </row>
    <row r="151" spans="1:13" s="81" customFormat="1" ht="15.75" thickBot="1" x14ac:dyDescent="0.3">
      <c r="A151" s="376"/>
      <c r="B151" s="379"/>
      <c r="C151" s="262"/>
      <c r="D151" s="367"/>
      <c r="E151" s="367"/>
      <c r="F151" s="367"/>
      <c r="G151" s="364"/>
      <c r="H151" s="243" t="s">
        <v>12</v>
      </c>
      <c r="I151" s="244" t="s">
        <v>135</v>
      </c>
      <c r="J151" s="229"/>
      <c r="K151" s="236"/>
      <c r="L151" s="386"/>
      <c r="M151" s="204"/>
    </row>
    <row r="152" spans="1:13" s="69" customFormat="1" ht="82.5" customHeight="1" x14ac:dyDescent="0.25">
      <c r="A152" s="374" t="s">
        <v>221</v>
      </c>
      <c r="B152" s="377">
        <f>+D152*C152</f>
        <v>9997.9500000000007</v>
      </c>
      <c r="C152" s="380">
        <v>9997.9500000000007</v>
      </c>
      <c r="D152" s="383">
        <v>1</v>
      </c>
      <c r="E152" s="368" t="s">
        <v>341</v>
      </c>
      <c r="F152" s="221" t="s">
        <v>5</v>
      </c>
      <c r="G152" s="220" t="s">
        <v>339</v>
      </c>
      <c r="H152" s="221" t="s">
        <v>6</v>
      </c>
      <c r="I152" s="237" t="s">
        <v>135</v>
      </c>
      <c r="J152" s="221" t="s">
        <v>144</v>
      </c>
      <c r="K152" s="232" t="s">
        <v>135</v>
      </c>
      <c r="L152" s="384" t="s">
        <v>269</v>
      </c>
    </row>
    <row r="153" spans="1:13" s="69" customFormat="1" x14ac:dyDescent="0.25">
      <c r="A153" s="375"/>
      <c r="B153" s="378"/>
      <c r="C153" s="381"/>
      <c r="D153" s="366"/>
      <c r="E153" s="366"/>
      <c r="F153" s="224" t="s">
        <v>7</v>
      </c>
      <c r="G153" s="225">
        <v>81539657</v>
      </c>
      <c r="H153" s="224" t="s">
        <v>8</v>
      </c>
      <c r="I153" s="238" t="s">
        <v>135</v>
      </c>
      <c r="J153" s="224" t="s">
        <v>143</v>
      </c>
      <c r="K153" s="234" t="s">
        <v>135</v>
      </c>
      <c r="L153" s="385"/>
    </row>
    <row r="154" spans="1:13" s="242" customFormat="1" ht="174.75" customHeight="1" x14ac:dyDescent="0.25">
      <c r="A154" s="375"/>
      <c r="B154" s="378"/>
      <c r="C154" s="381"/>
      <c r="D154" s="366"/>
      <c r="E154" s="366"/>
      <c r="F154" s="365"/>
      <c r="G154" s="362"/>
      <c r="H154" s="239" t="s">
        <v>9</v>
      </c>
      <c r="I154" s="240" t="s">
        <v>135</v>
      </c>
      <c r="J154" s="227" t="s">
        <v>10</v>
      </c>
      <c r="K154" s="251" t="s">
        <v>340</v>
      </c>
      <c r="L154" s="385"/>
    </row>
    <row r="155" spans="1:13" s="69" customFormat="1" ht="29.25" customHeight="1" x14ac:dyDescent="0.25">
      <c r="A155" s="375"/>
      <c r="B155" s="378"/>
      <c r="C155" s="381"/>
      <c r="D155" s="366"/>
      <c r="E155" s="366"/>
      <c r="F155" s="366"/>
      <c r="G155" s="363"/>
      <c r="H155" s="224" t="s">
        <v>11</v>
      </c>
      <c r="I155" s="238" t="s">
        <v>135</v>
      </c>
      <c r="J155" s="224" t="s">
        <v>133</v>
      </c>
      <c r="K155" s="226" t="s">
        <v>135</v>
      </c>
      <c r="L155" s="385"/>
      <c r="M155" s="71"/>
    </row>
    <row r="156" spans="1:13" s="81" customFormat="1" ht="15.75" thickBot="1" x14ac:dyDescent="0.3">
      <c r="A156" s="376"/>
      <c r="B156" s="379"/>
      <c r="C156" s="382"/>
      <c r="D156" s="367"/>
      <c r="E156" s="367"/>
      <c r="F156" s="367"/>
      <c r="G156" s="364"/>
      <c r="H156" s="243" t="s">
        <v>12</v>
      </c>
      <c r="I156" s="244" t="s">
        <v>135</v>
      </c>
      <c r="J156" s="229"/>
      <c r="K156" s="236"/>
      <c r="L156" s="386"/>
      <c r="M156" s="204"/>
    </row>
    <row r="157" spans="1:13" s="69" customFormat="1" ht="82.5" customHeight="1" x14ac:dyDescent="0.25">
      <c r="A157" s="374" t="s">
        <v>221</v>
      </c>
      <c r="B157" s="377">
        <f>C159+C158</f>
        <v>15461.5</v>
      </c>
      <c r="C157" s="260"/>
      <c r="D157" s="383">
        <v>1</v>
      </c>
      <c r="E157" s="368" t="s">
        <v>361</v>
      </c>
      <c r="F157" s="221" t="s">
        <v>5</v>
      </c>
      <c r="G157" s="220" t="s">
        <v>343</v>
      </c>
      <c r="H157" s="221" t="s">
        <v>6</v>
      </c>
      <c r="I157" s="237" t="s">
        <v>135</v>
      </c>
      <c r="J157" s="221" t="s">
        <v>144</v>
      </c>
      <c r="K157" s="232" t="s">
        <v>135</v>
      </c>
      <c r="L157" s="384" t="s">
        <v>270</v>
      </c>
    </row>
    <row r="158" spans="1:13" s="69" customFormat="1" x14ac:dyDescent="0.25">
      <c r="A158" s="375"/>
      <c r="B158" s="378"/>
      <c r="C158" s="261">
        <v>499</v>
      </c>
      <c r="D158" s="366"/>
      <c r="E158" s="366"/>
      <c r="F158" s="224" t="s">
        <v>7</v>
      </c>
      <c r="G158" s="225">
        <v>25631918</v>
      </c>
      <c r="H158" s="224" t="s">
        <v>8</v>
      </c>
      <c r="I158" s="238" t="s">
        <v>135</v>
      </c>
      <c r="J158" s="224" t="s">
        <v>143</v>
      </c>
      <c r="K158" s="234" t="s">
        <v>135</v>
      </c>
      <c r="L158" s="385"/>
    </row>
    <row r="159" spans="1:13" s="242" customFormat="1" ht="161.25" customHeight="1" x14ac:dyDescent="0.25">
      <c r="A159" s="375"/>
      <c r="B159" s="378"/>
      <c r="C159" s="261">
        <v>14962.5</v>
      </c>
      <c r="D159" s="366"/>
      <c r="E159" s="366"/>
      <c r="F159" s="365"/>
      <c r="G159" s="362"/>
      <c r="H159" s="239" t="s">
        <v>9</v>
      </c>
      <c r="I159" s="240" t="s">
        <v>135</v>
      </c>
      <c r="J159" s="227" t="s">
        <v>10</v>
      </c>
      <c r="K159" s="228" t="s">
        <v>342</v>
      </c>
      <c r="L159" s="385"/>
    </row>
    <row r="160" spans="1:13" s="69" customFormat="1" ht="29.25" customHeight="1" x14ac:dyDescent="0.25">
      <c r="A160" s="375"/>
      <c r="B160" s="378"/>
      <c r="C160" s="261"/>
      <c r="D160" s="366"/>
      <c r="E160" s="366"/>
      <c r="F160" s="366"/>
      <c r="G160" s="363"/>
      <c r="H160" s="224" t="s">
        <v>11</v>
      </c>
      <c r="I160" s="238" t="s">
        <v>135</v>
      </c>
      <c r="J160" s="224" t="s">
        <v>133</v>
      </c>
      <c r="K160" s="226" t="s">
        <v>135</v>
      </c>
      <c r="L160" s="385"/>
      <c r="M160" s="71"/>
    </row>
    <row r="161" spans="1:13" s="81" customFormat="1" ht="15.75" thickBot="1" x14ac:dyDescent="0.3">
      <c r="A161" s="376"/>
      <c r="B161" s="379"/>
      <c r="C161" s="262"/>
      <c r="D161" s="367"/>
      <c r="E161" s="367"/>
      <c r="F161" s="367"/>
      <c r="G161" s="364"/>
      <c r="H161" s="243" t="s">
        <v>12</v>
      </c>
      <c r="I161" s="244" t="s">
        <v>135</v>
      </c>
      <c r="J161" s="229"/>
      <c r="K161" s="236"/>
      <c r="L161" s="386"/>
      <c r="M161" s="204"/>
    </row>
    <row r="162" spans="1:13" ht="30" x14ac:dyDescent="0.25">
      <c r="A162" s="374" t="s">
        <v>221</v>
      </c>
      <c r="B162" s="377">
        <f>+D162*C162</f>
        <v>5999</v>
      </c>
      <c r="C162" s="380">
        <v>5999</v>
      </c>
      <c r="D162" s="383">
        <v>1</v>
      </c>
      <c r="E162" s="368" t="s">
        <v>346</v>
      </c>
      <c r="F162" s="221" t="s">
        <v>5</v>
      </c>
      <c r="G162" s="220" t="s">
        <v>345</v>
      </c>
      <c r="H162" s="221" t="s">
        <v>6</v>
      </c>
      <c r="I162" s="237" t="s">
        <v>135</v>
      </c>
      <c r="J162" s="221" t="s">
        <v>144</v>
      </c>
      <c r="K162" s="232" t="s">
        <v>135</v>
      </c>
    </row>
    <row r="163" spans="1:13" x14ac:dyDescent="0.25">
      <c r="A163" s="375"/>
      <c r="B163" s="378"/>
      <c r="C163" s="381"/>
      <c r="D163" s="366"/>
      <c r="E163" s="366"/>
      <c r="F163" s="224" t="s">
        <v>7</v>
      </c>
      <c r="G163" s="225">
        <v>76292258</v>
      </c>
      <c r="H163" s="224" t="s">
        <v>8</v>
      </c>
      <c r="I163" s="238" t="s">
        <v>135</v>
      </c>
      <c r="J163" s="224" t="s">
        <v>143</v>
      </c>
      <c r="K163" s="234" t="s">
        <v>135</v>
      </c>
    </row>
    <row r="164" spans="1:13" ht="165" x14ac:dyDescent="0.25">
      <c r="A164" s="375"/>
      <c r="B164" s="378"/>
      <c r="C164" s="381"/>
      <c r="D164" s="366"/>
      <c r="E164" s="366"/>
      <c r="F164" s="365"/>
      <c r="G164" s="362"/>
      <c r="H164" s="239" t="s">
        <v>9</v>
      </c>
      <c r="I164" s="240" t="s">
        <v>135</v>
      </c>
      <c r="J164" s="227" t="s">
        <v>10</v>
      </c>
      <c r="K164" s="228" t="s">
        <v>344</v>
      </c>
    </row>
    <row r="165" spans="1:13" x14ac:dyDescent="0.25">
      <c r="A165" s="375"/>
      <c r="B165" s="378"/>
      <c r="C165" s="381"/>
      <c r="D165" s="366"/>
      <c r="E165" s="366"/>
      <c r="F165" s="366"/>
      <c r="G165" s="363"/>
      <c r="H165" s="224" t="s">
        <v>11</v>
      </c>
      <c r="I165" s="238" t="s">
        <v>135</v>
      </c>
      <c r="J165" s="224" t="s">
        <v>133</v>
      </c>
      <c r="K165" s="226" t="s">
        <v>135</v>
      </c>
    </row>
    <row r="166" spans="1:13" ht="15.75" thickBot="1" x14ac:dyDescent="0.3">
      <c r="A166" s="376"/>
      <c r="B166" s="379"/>
      <c r="C166" s="382"/>
      <c r="D166" s="367"/>
      <c r="E166" s="367"/>
      <c r="F166" s="367"/>
      <c r="G166" s="364"/>
      <c r="H166" s="243" t="s">
        <v>12</v>
      </c>
      <c r="I166" s="244" t="s">
        <v>135</v>
      </c>
      <c r="J166" s="229"/>
      <c r="K166" s="236"/>
    </row>
    <row r="167" spans="1:13" ht="30" x14ac:dyDescent="0.25">
      <c r="A167" s="374" t="s">
        <v>221</v>
      </c>
      <c r="B167" s="377">
        <f>+D167*C167</f>
        <v>3750</v>
      </c>
      <c r="C167" s="380">
        <v>3750</v>
      </c>
      <c r="D167" s="383">
        <v>1</v>
      </c>
      <c r="E167" s="368" t="s">
        <v>348</v>
      </c>
      <c r="F167" s="221" t="s">
        <v>5</v>
      </c>
      <c r="G167" s="220" t="s">
        <v>249</v>
      </c>
      <c r="H167" s="221" t="s">
        <v>6</v>
      </c>
      <c r="I167" s="237" t="s">
        <v>135</v>
      </c>
      <c r="J167" s="221" t="s">
        <v>144</v>
      </c>
      <c r="K167" s="232" t="s">
        <v>135</v>
      </c>
    </row>
    <row r="168" spans="1:13" x14ac:dyDescent="0.25">
      <c r="A168" s="375"/>
      <c r="B168" s="378"/>
      <c r="C168" s="381"/>
      <c r="D168" s="366"/>
      <c r="E168" s="366"/>
      <c r="F168" s="224" t="s">
        <v>7</v>
      </c>
      <c r="G168" s="225">
        <v>73317284</v>
      </c>
      <c r="H168" s="224" t="s">
        <v>8</v>
      </c>
      <c r="I168" s="238" t="s">
        <v>135</v>
      </c>
      <c r="J168" s="224" t="s">
        <v>143</v>
      </c>
      <c r="K168" s="234" t="s">
        <v>135</v>
      </c>
    </row>
    <row r="169" spans="1:13" ht="229.5" customHeight="1" x14ac:dyDescent="0.25">
      <c r="A169" s="375"/>
      <c r="B169" s="378"/>
      <c r="C169" s="381"/>
      <c r="D169" s="366"/>
      <c r="E169" s="366"/>
      <c r="F169" s="365"/>
      <c r="G169" s="362"/>
      <c r="H169" s="239" t="s">
        <v>9</v>
      </c>
      <c r="I169" s="240" t="s">
        <v>135</v>
      </c>
      <c r="J169" s="227" t="s">
        <v>10</v>
      </c>
      <c r="K169" s="228" t="s">
        <v>347</v>
      </c>
    </row>
    <row r="170" spans="1:13" x14ac:dyDescent="0.25">
      <c r="A170" s="375"/>
      <c r="B170" s="378"/>
      <c r="C170" s="381"/>
      <c r="D170" s="366"/>
      <c r="E170" s="366"/>
      <c r="F170" s="366"/>
      <c r="G170" s="363"/>
      <c r="H170" s="224" t="s">
        <v>11</v>
      </c>
      <c r="I170" s="238" t="s">
        <v>135</v>
      </c>
      <c r="J170" s="224" t="s">
        <v>133</v>
      </c>
      <c r="K170" s="226" t="s">
        <v>135</v>
      </c>
    </row>
    <row r="171" spans="1:13" ht="15.75" thickBot="1" x14ac:dyDescent="0.3">
      <c r="A171" s="376"/>
      <c r="B171" s="379"/>
      <c r="C171" s="382"/>
      <c r="D171" s="367"/>
      <c r="E171" s="367"/>
      <c r="F171" s="367"/>
      <c r="G171" s="364"/>
      <c r="H171" s="243" t="s">
        <v>12</v>
      </c>
      <c r="I171" s="244" t="s">
        <v>135</v>
      </c>
      <c r="J171" s="229"/>
      <c r="K171" s="236"/>
    </row>
    <row r="172" spans="1:13" ht="30" x14ac:dyDescent="0.25">
      <c r="A172" s="374" t="s">
        <v>221</v>
      </c>
      <c r="B172" s="377">
        <f>+D172*C172</f>
        <v>1095</v>
      </c>
      <c r="C172" s="380">
        <v>1095</v>
      </c>
      <c r="D172" s="383">
        <v>1</v>
      </c>
      <c r="E172" s="368" t="s">
        <v>348</v>
      </c>
      <c r="F172" s="221" t="s">
        <v>5</v>
      </c>
      <c r="G172" s="220" t="s">
        <v>249</v>
      </c>
      <c r="H172" s="221" t="s">
        <v>6</v>
      </c>
      <c r="I172" s="237" t="s">
        <v>135</v>
      </c>
      <c r="J172" s="221" t="s">
        <v>144</v>
      </c>
      <c r="K172" s="232" t="s">
        <v>135</v>
      </c>
    </row>
    <row r="173" spans="1:13" x14ac:dyDescent="0.25">
      <c r="A173" s="375"/>
      <c r="B173" s="378"/>
      <c r="C173" s="381"/>
      <c r="D173" s="366"/>
      <c r="E173" s="366"/>
      <c r="F173" s="224" t="s">
        <v>7</v>
      </c>
      <c r="G173" s="225">
        <v>73317284</v>
      </c>
      <c r="H173" s="224" t="s">
        <v>8</v>
      </c>
      <c r="I173" s="238" t="s">
        <v>135</v>
      </c>
      <c r="J173" s="224" t="s">
        <v>143</v>
      </c>
      <c r="K173" s="234" t="s">
        <v>135</v>
      </c>
    </row>
    <row r="174" spans="1:13" ht="231.75" customHeight="1" x14ac:dyDescent="0.25">
      <c r="A174" s="375"/>
      <c r="B174" s="378"/>
      <c r="C174" s="381"/>
      <c r="D174" s="366"/>
      <c r="E174" s="366"/>
      <c r="F174" s="365"/>
      <c r="G174" s="362"/>
      <c r="H174" s="239" t="s">
        <v>9</v>
      </c>
      <c r="I174" s="240" t="s">
        <v>135</v>
      </c>
      <c r="J174" s="227" t="s">
        <v>10</v>
      </c>
      <c r="K174" s="228" t="s">
        <v>349</v>
      </c>
    </row>
    <row r="175" spans="1:13" x14ac:dyDescent="0.25">
      <c r="A175" s="375"/>
      <c r="B175" s="378"/>
      <c r="C175" s="381"/>
      <c r="D175" s="366"/>
      <c r="E175" s="366"/>
      <c r="F175" s="366"/>
      <c r="G175" s="363"/>
      <c r="H175" s="224" t="s">
        <v>11</v>
      </c>
      <c r="I175" s="238" t="s">
        <v>135</v>
      </c>
      <c r="J175" s="224" t="s">
        <v>133</v>
      </c>
      <c r="K175" s="226" t="s">
        <v>135</v>
      </c>
    </row>
    <row r="176" spans="1:13" ht="15.75" thickBot="1" x14ac:dyDescent="0.3">
      <c r="A176" s="376"/>
      <c r="B176" s="379"/>
      <c r="C176" s="382"/>
      <c r="D176" s="367"/>
      <c r="E176" s="367"/>
      <c r="F176" s="367"/>
      <c r="G176" s="364"/>
      <c r="H176" s="243" t="s">
        <v>12</v>
      </c>
      <c r="I176" s="244" t="s">
        <v>135</v>
      </c>
      <c r="J176" s="229"/>
      <c r="K176" s="236"/>
    </row>
    <row r="177" spans="1:11" ht="30" x14ac:dyDescent="0.25">
      <c r="A177" s="374" t="s">
        <v>221</v>
      </c>
      <c r="B177" s="377">
        <f>+D177*C177</f>
        <v>2492</v>
      </c>
      <c r="C177" s="380">
        <v>2492</v>
      </c>
      <c r="D177" s="383">
        <v>1</v>
      </c>
      <c r="E177" s="368" t="s">
        <v>325</v>
      </c>
      <c r="F177" s="221" t="s">
        <v>5</v>
      </c>
      <c r="G177" s="220" t="s">
        <v>333</v>
      </c>
      <c r="H177" s="221" t="s">
        <v>6</v>
      </c>
      <c r="I177" s="237" t="s">
        <v>135</v>
      </c>
      <c r="J177" s="221" t="s">
        <v>144</v>
      </c>
      <c r="K177" s="232" t="s">
        <v>135</v>
      </c>
    </row>
    <row r="178" spans="1:11" x14ac:dyDescent="0.25">
      <c r="A178" s="375"/>
      <c r="B178" s="378"/>
      <c r="C178" s="381"/>
      <c r="D178" s="366"/>
      <c r="E178" s="366"/>
      <c r="F178" s="224" t="s">
        <v>7</v>
      </c>
      <c r="G178" s="225">
        <v>32463243</v>
      </c>
      <c r="H178" s="224" t="s">
        <v>8</v>
      </c>
      <c r="I178" s="238" t="s">
        <v>135</v>
      </c>
      <c r="J178" s="224" t="s">
        <v>143</v>
      </c>
      <c r="K178" s="234" t="s">
        <v>135</v>
      </c>
    </row>
    <row r="179" spans="1:11" ht="218.25" customHeight="1" x14ac:dyDescent="0.25">
      <c r="A179" s="375"/>
      <c r="B179" s="378"/>
      <c r="C179" s="381"/>
      <c r="D179" s="366"/>
      <c r="E179" s="366"/>
      <c r="F179" s="365"/>
      <c r="G179" s="362"/>
      <c r="H179" s="239" t="s">
        <v>9</v>
      </c>
      <c r="I179" s="240" t="s">
        <v>135</v>
      </c>
      <c r="J179" s="227" t="s">
        <v>10</v>
      </c>
      <c r="K179" s="228" t="s">
        <v>350</v>
      </c>
    </row>
    <row r="180" spans="1:11" x14ac:dyDescent="0.25">
      <c r="A180" s="375"/>
      <c r="B180" s="378"/>
      <c r="C180" s="381"/>
      <c r="D180" s="366"/>
      <c r="E180" s="366"/>
      <c r="F180" s="366"/>
      <c r="G180" s="363"/>
      <c r="H180" s="224" t="s">
        <v>11</v>
      </c>
      <c r="I180" s="238" t="s">
        <v>135</v>
      </c>
      <c r="J180" s="224" t="s">
        <v>133</v>
      </c>
      <c r="K180" s="226" t="s">
        <v>135</v>
      </c>
    </row>
    <row r="181" spans="1:11" ht="15.75" thickBot="1" x14ac:dyDescent="0.3">
      <c r="A181" s="376"/>
      <c r="B181" s="379"/>
      <c r="C181" s="382"/>
      <c r="D181" s="367"/>
      <c r="E181" s="367"/>
      <c r="F181" s="367"/>
      <c r="G181" s="364"/>
      <c r="H181" s="243" t="s">
        <v>12</v>
      </c>
      <c r="I181" s="244" t="s">
        <v>135</v>
      </c>
      <c r="J181" s="229"/>
      <c r="K181" s="236"/>
    </row>
    <row r="182" spans="1:11" ht="45" x14ac:dyDescent="0.25">
      <c r="A182" s="374" t="s">
        <v>221</v>
      </c>
      <c r="B182" s="377">
        <f>+D182*C182</f>
        <v>4233.58</v>
      </c>
      <c r="C182" s="380">
        <v>4233.58</v>
      </c>
      <c r="D182" s="383">
        <v>1</v>
      </c>
      <c r="E182" s="368" t="s">
        <v>353</v>
      </c>
      <c r="F182" s="221" t="s">
        <v>5</v>
      </c>
      <c r="G182" s="220" t="s">
        <v>352</v>
      </c>
      <c r="H182" s="221" t="s">
        <v>6</v>
      </c>
      <c r="I182" s="237" t="s">
        <v>135</v>
      </c>
      <c r="J182" s="221" t="s">
        <v>144</v>
      </c>
      <c r="K182" s="232" t="s">
        <v>135</v>
      </c>
    </row>
    <row r="183" spans="1:11" x14ac:dyDescent="0.25">
      <c r="A183" s="375"/>
      <c r="B183" s="378"/>
      <c r="C183" s="381"/>
      <c r="D183" s="366"/>
      <c r="E183" s="366"/>
      <c r="F183" s="224" t="s">
        <v>7</v>
      </c>
      <c r="G183" s="225">
        <v>62443224</v>
      </c>
      <c r="H183" s="224" t="s">
        <v>8</v>
      </c>
      <c r="I183" s="238" t="s">
        <v>135</v>
      </c>
      <c r="J183" s="224" t="s">
        <v>143</v>
      </c>
      <c r="K183" s="234" t="s">
        <v>135</v>
      </c>
    </row>
    <row r="184" spans="1:11" ht="105" x14ac:dyDescent="0.25">
      <c r="A184" s="375"/>
      <c r="B184" s="378"/>
      <c r="C184" s="381"/>
      <c r="D184" s="366"/>
      <c r="E184" s="366"/>
      <c r="F184" s="365"/>
      <c r="G184" s="362"/>
      <c r="H184" s="239" t="s">
        <v>9</v>
      </c>
      <c r="I184" s="240" t="s">
        <v>135</v>
      </c>
      <c r="J184" s="227" t="s">
        <v>10</v>
      </c>
      <c r="K184" s="228" t="s">
        <v>351</v>
      </c>
    </row>
    <row r="185" spans="1:11" x14ac:dyDescent="0.25">
      <c r="A185" s="375"/>
      <c r="B185" s="378"/>
      <c r="C185" s="381"/>
      <c r="D185" s="366"/>
      <c r="E185" s="366"/>
      <c r="F185" s="366"/>
      <c r="G185" s="363"/>
      <c r="H185" s="224" t="s">
        <v>11</v>
      </c>
      <c r="I185" s="238" t="s">
        <v>135</v>
      </c>
      <c r="J185" s="224" t="s">
        <v>133</v>
      </c>
      <c r="K185" s="226" t="s">
        <v>135</v>
      </c>
    </row>
    <row r="186" spans="1:11" ht="15.75" thickBot="1" x14ac:dyDescent="0.3">
      <c r="A186" s="376"/>
      <c r="B186" s="379"/>
      <c r="C186" s="382"/>
      <c r="D186" s="367"/>
      <c r="E186" s="367"/>
      <c r="F186" s="367"/>
      <c r="G186" s="364"/>
      <c r="H186" s="243" t="s">
        <v>12</v>
      </c>
      <c r="I186" s="244" t="s">
        <v>135</v>
      </c>
      <c r="J186" s="229"/>
      <c r="K186" s="236"/>
    </row>
    <row r="187" spans="1:11" ht="60" x14ac:dyDescent="0.25">
      <c r="A187" s="374" t="s">
        <v>221</v>
      </c>
      <c r="B187" s="377">
        <f>+D187*C187</f>
        <v>10915</v>
      </c>
      <c r="C187" s="380">
        <v>10915</v>
      </c>
      <c r="D187" s="383">
        <v>1</v>
      </c>
      <c r="E187" s="368" t="s">
        <v>254</v>
      </c>
      <c r="F187" s="221" t="s">
        <v>5</v>
      </c>
      <c r="G187" s="220" t="s">
        <v>253</v>
      </c>
      <c r="H187" s="221" t="s">
        <v>6</v>
      </c>
      <c r="I187" s="237" t="s">
        <v>135</v>
      </c>
      <c r="J187" s="221" t="s">
        <v>144</v>
      </c>
      <c r="K187" s="232" t="s">
        <v>135</v>
      </c>
    </row>
    <row r="188" spans="1:11" x14ac:dyDescent="0.25">
      <c r="A188" s="375"/>
      <c r="B188" s="378"/>
      <c r="C188" s="381"/>
      <c r="D188" s="366"/>
      <c r="E188" s="366"/>
      <c r="F188" s="224" t="s">
        <v>7</v>
      </c>
      <c r="G188" s="225">
        <v>14944529</v>
      </c>
      <c r="H188" s="224" t="s">
        <v>8</v>
      </c>
      <c r="I188" s="238" t="s">
        <v>135</v>
      </c>
      <c r="J188" s="224" t="s">
        <v>143</v>
      </c>
      <c r="K188" s="234" t="s">
        <v>135</v>
      </c>
    </row>
    <row r="189" spans="1:11" ht="188.25" customHeight="1" x14ac:dyDescent="0.25">
      <c r="A189" s="375"/>
      <c r="B189" s="378"/>
      <c r="C189" s="381"/>
      <c r="D189" s="366"/>
      <c r="E189" s="366"/>
      <c r="F189" s="365"/>
      <c r="G189" s="362"/>
      <c r="H189" s="239" t="s">
        <v>9</v>
      </c>
      <c r="I189" s="240" t="s">
        <v>135</v>
      </c>
      <c r="J189" s="227" t="s">
        <v>10</v>
      </c>
      <c r="K189" s="251" t="s">
        <v>334</v>
      </c>
    </row>
    <row r="190" spans="1:11" x14ac:dyDescent="0.25">
      <c r="A190" s="375"/>
      <c r="B190" s="378"/>
      <c r="C190" s="381"/>
      <c r="D190" s="366"/>
      <c r="E190" s="366"/>
      <c r="F190" s="366"/>
      <c r="G190" s="363"/>
      <c r="H190" s="224" t="s">
        <v>11</v>
      </c>
      <c r="I190" s="238" t="s">
        <v>135</v>
      </c>
      <c r="J190" s="224" t="s">
        <v>133</v>
      </c>
      <c r="K190" s="226" t="s">
        <v>135</v>
      </c>
    </row>
    <row r="191" spans="1:11" ht="15.75" thickBot="1" x14ac:dyDescent="0.3">
      <c r="A191" s="376"/>
      <c r="B191" s="379"/>
      <c r="C191" s="382"/>
      <c r="D191" s="367"/>
      <c r="E191" s="367"/>
      <c r="F191" s="367"/>
      <c r="G191" s="364"/>
      <c r="H191" s="243" t="s">
        <v>12</v>
      </c>
      <c r="I191" s="244" t="s">
        <v>135</v>
      </c>
      <c r="J191" s="229"/>
      <c r="K191" s="236"/>
    </row>
    <row r="192" spans="1:11" ht="60" x14ac:dyDescent="0.25">
      <c r="A192" s="374" t="s">
        <v>221</v>
      </c>
      <c r="B192" s="377">
        <f>+D192*C192</f>
        <v>685</v>
      </c>
      <c r="C192" s="380">
        <v>685</v>
      </c>
      <c r="D192" s="383">
        <v>1</v>
      </c>
      <c r="E192" s="368" t="s">
        <v>254</v>
      </c>
      <c r="F192" s="221" t="s">
        <v>5</v>
      </c>
      <c r="G192" s="220" t="s">
        <v>253</v>
      </c>
      <c r="H192" s="221" t="s">
        <v>6</v>
      </c>
      <c r="I192" s="237" t="s">
        <v>135</v>
      </c>
      <c r="J192" s="221" t="s">
        <v>144</v>
      </c>
      <c r="K192" s="232" t="s">
        <v>135</v>
      </c>
    </row>
    <row r="193" spans="1:11" x14ac:dyDescent="0.25">
      <c r="A193" s="375"/>
      <c r="B193" s="378"/>
      <c r="C193" s="381"/>
      <c r="D193" s="366"/>
      <c r="E193" s="366"/>
      <c r="F193" s="224" t="s">
        <v>7</v>
      </c>
      <c r="G193" s="225">
        <v>14944529</v>
      </c>
      <c r="H193" s="224" t="s">
        <v>8</v>
      </c>
      <c r="I193" s="238" t="s">
        <v>135</v>
      </c>
      <c r="J193" s="224" t="s">
        <v>143</v>
      </c>
      <c r="K193" s="234" t="s">
        <v>135</v>
      </c>
    </row>
    <row r="194" spans="1:11" ht="183.75" customHeight="1" x14ac:dyDescent="0.25">
      <c r="A194" s="375"/>
      <c r="B194" s="378"/>
      <c r="C194" s="381"/>
      <c r="D194" s="366"/>
      <c r="E194" s="366"/>
      <c r="F194" s="365"/>
      <c r="G194" s="362"/>
      <c r="H194" s="239" t="s">
        <v>9</v>
      </c>
      <c r="I194" s="240" t="s">
        <v>135</v>
      </c>
      <c r="J194" s="227" t="s">
        <v>10</v>
      </c>
      <c r="K194" s="251" t="s">
        <v>335</v>
      </c>
    </row>
    <row r="195" spans="1:11" x14ac:dyDescent="0.25">
      <c r="A195" s="375"/>
      <c r="B195" s="378"/>
      <c r="C195" s="381"/>
      <c r="D195" s="366"/>
      <c r="E195" s="366"/>
      <c r="F195" s="366"/>
      <c r="G195" s="363"/>
      <c r="H195" s="224" t="s">
        <v>11</v>
      </c>
      <c r="I195" s="238" t="s">
        <v>135</v>
      </c>
      <c r="J195" s="224" t="s">
        <v>133</v>
      </c>
      <c r="K195" s="226" t="s">
        <v>135</v>
      </c>
    </row>
    <row r="196" spans="1:11" ht="15.75" thickBot="1" x14ac:dyDescent="0.3">
      <c r="A196" s="376"/>
      <c r="B196" s="379"/>
      <c r="C196" s="382"/>
      <c r="D196" s="367"/>
      <c r="E196" s="367"/>
      <c r="F196" s="367"/>
      <c r="G196" s="364"/>
      <c r="H196" s="243" t="s">
        <v>12</v>
      </c>
      <c r="I196" s="244" t="s">
        <v>135</v>
      </c>
      <c r="J196" s="229"/>
      <c r="K196" s="236"/>
    </row>
    <row r="197" spans="1:11" ht="60" x14ac:dyDescent="0.25">
      <c r="A197" s="374" t="s">
        <v>221</v>
      </c>
      <c r="B197" s="377">
        <f>+D197*C197</f>
        <v>4545</v>
      </c>
      <c r="C197" s="380">
        <v>4545</v>
      </c>
      <c r="D197" s="383">
        <v>1</v>
      </c>
      <c r="E197" s="368" t="s">
        <v>254</v>
      </c>
      <c r="F197" s="221" t="s">
        <v>5</v>
      </c>
      <c r="G197" s="220" t="s">
        <v>253</v>
      </c>
      <c r="H197" s="221" t="s">
        <v>6</v>
      </c>
      <c r="I197" s="237" t="s">
        <v>135</v>
      </c>
      <c r="J197" s="221" t="s">
        <v>144</v>
      </c>
      <c r="K197" s="232" t="s">
        <v>135</v>
      </c>
    </row>
    <row r="198" spans="1:11" x14ac:dyDescent="0.25">
      <c r="A198" s="375"/>
      <c r="B198" s="378"/>
      <c r="C198" s="381"/>
      <c r="D198" s="366"/>
      <c r="E198" s="366"/>
      <c r="F198" s="224" t="s">
        <v>7</v>
      </c>
      <c r="G198" s="225">
        <v>14944529</v>
      </c>
      <c r="H198" s="224" t="s">
        <v>8</v>
      </c>
      <c r="I198" s="238" t="s">
        <v>135</v>
      </c>
      <c r="J198" s="224" t="s">
        <v>143</v>
      </c>
      <c r="K198" s="234" t="s">
        <v>135</v>
      </c>
    </row>
    <row r="199" spans="1:11" ht="177.75" customHeight="1" x14ac:dyDescent="0.25">
      <c r="A199" s="375"/>
      <c r="B199" s="378"/>
      <c r="C199" s="381"/>
      <c r="D199" s="366"/>
      <c r="E199" s="366"/>
      <c r="F199" s="365"/>
      <c r="G199" s="362"/>
      <c r="H199" s="239" t="s">
        <v>9</v>
      </c>
      <c r="I199" s="240" t="s">
        <v>135</v>
      </c>
      <c r="J199" s="227" t="s">
        <v>10</v>
      </c>
      <c r="K199" s="251" t="s">
        <v>336</v>
      </c>
    </row>
    <row r="200" spans="1:11" x14ac:dyDescent="0.25">
      <c r="A200" s="375"/>
      <c r="B200" s="378"/>
      <c r="C200" s="381"/>
      <c r="D200" s="366"/>
      <c r="E200" s="366"/>
      <c r="F200" s="366"/>
      <c r="G200" s="363"/>
      <c r="H200" s="224" t="s">
        <v>11</v>
      </c>
      <c r="I200" s="238" t="s">
        <v>135</v>
      </c>
      <c r="J200" s="224" t="s">
        <v>133</v>
      </c>
      <c r="K200" s="226" t="s">
        <v>135</v>
      </c>
    </row>
    <row r="201" spans="1:11" ht="15.75" thickBot="1" x14ac:dyDescent="0.3">
      <c r="A201" s="376"/>
      <c r="B201" s="379"/>
      <c r="C201" s="382"/>
      <c r="D201" s="367"/>
      <c r="E201" s="367"/>
      <c r="F201" s="367"/>
      <c r="G201" s="364"/>
      <c r="H201" s="243" t="s">
        <v>12</v>
      </c>
      <c r="I201" s="244" t="s">
        <v>135</v>
      </c>
      <c r="J201" s="229"/>
      <c r="K201" s="236"/>
    </row>
    <row r="202" spans="1:11" ht="60" x14ac:dyDescent="0.25">
      <c r="A202" s="374" t="s">
        <v>221</v>
      </c>
      <c r="B202" s="377">
        <f>+D202*C202</f>
        <v>2415</v>
      </c>
      <c r="C202" s="380">
        <v>2415</v>
      </c>
      <c r="D202" s="383">
        <v>1</v>
      </c>
      <c r="E202" s="368" t="s">
        <v>254</v>
      </c>
      <c r="F202" s="221" t="s">
        <v>5</v>
      </c>
      <c r="G202" s="220" t="s">
        <v>253</v>
      </c>
      <c r="H202" s="221" t="s">
        <v>6</v>
      </c>
      <c r="I202" s="237" t="s">
        <v>135</v>
      </c>
      <c r="J202" s="221" t="s">
        <v>144</v>
      </c>
      <c r="K202" s="232" t="s">
        <v>135</v>
      </c>
    </row>
    <row r="203" spans="1:11" x14ac:dyDescent="0.25">
      <c r="A203" s="375"/>
      <c r="B203" s="378"/>
      <c r="C203" s="381"/>
      <c r="D203" s="366"/>
      <c r="E203" s="366"/>
      <c r="F203" s="224" t="s">
        <v>7</v>
      </c>
      <c r="G203" s="225">
        <v>14944529</v>
      </c>
      <c r="H203" s="224" t="s">
        <v>8</v>
      </c>
      <c r="I203" s="238" t="s">
        <v>135</v>
      </c>
      <c r="J203" s="224" t="s">
        <v>143</v>
      </c>
      <c r="K203" s="234" t="s">
        <v>135</v>
      </c>
    </row>
    <row r="204" spans="1:11" ht="154.5" customHeight="1" x14ac:dyDescent="0.25">
      <c r="A204" s="375"/>
      <c r="B204" s="378"/>
      <c r="C204" s="381"/>
      <c r="D204" s="366"/>
      <c r="E204" s="366"/>
      <c r="F204" s="365"/>
      <c r="G204" s="362"/>
      <c r="H204" s="239" t="s">
        <v>9</v>
      </c>
      <c r="I204" s="240" t="s">
        <v>135</v>
      </c>
      <c r="J204" s="227" t="s">
        <v>10</v>
      </c>
      <c r="K204" s="251" t="s">
        <v>337</v>
      </c>
    </row>
    <row r="205" spans="1:11" x14ac:dyDescent="0.25">
      <c r="A205" s="375"/>
      <c r="B205" s="378"/>
      <c r="C205" s="381"/>
      <c r="D205" s="366"/>
      <c r="E205" s="366"/>
      <c r="F205" s="366"/>
      <c r="G205" s="363"/>
      <c r="H205" s="224" t="s">
        <v>11</v>
      </c>
      <c r="I205" s="238" t="s">
        <v>135</v>
      </c>
      <c r="J205" s="224" t="s">
        <v>133</v>
      </c>
      <c r="K205" s="226" t="s">
        <v>135</v>
      </c>
    </row>
    <row r="206" spans="1:11" ht="15.75" thickBot="1" x14ac:dyDescent="0.3">
      <c r="A206" s="376"/>
      <c r="B206" s="379"/>
      <c r="C206" s="382"/>
      <c r="D206" s="367"/>
      <c r="E206" s="367"/>
      <c r="F206" s="367"/>
      <c r="G206" s="364"/>
      <c r="H206" s="243" t="s">
        <v>12</v>
      </c>
      <c r="I206" s="244" t="s">
        <v>135</v>
      </c>
      <c r="J206" s="229"/>
      <c r="K206" s="236"/>
    </row>
    <row r="207" spans="1:11" ht="45" x14ac:dyDescent="0.25">
      <c r="A207" s="374" t="s">
        <v>221</v>
      </c>
      <c r="B207" s="377">
        <f>+D207*C207</f>
        <v>450</v>
      </c>
      <c r="C207" s="380">
        <v>450</v>
      </c>
      <c r="D207" s="383">
        <v>1</v>
      </c>
      <c r="E207" s="368" t="s">
        <v>217</v>
      </c>
      <c r="F207" s="221" t="s">
        <v>5</v>
      </c>
      <c r="G207" s="220" t="s">
        <v>226</v>
      </c>
      <c r="H207" s="221" t="s">
        <v>6</v>
      </c>
      <c r="I207" s="222" t="s">
        <v>135</v>
      </c>
      <c r="J207" s="221" t="s">
        <v>144</v>
      </c>
      <c r="K207" s="232" t="s">
        <v>135</v>
      </c>
    </row>
    <row r="208" spans="1:11" x14ac:dyDescent="0.25">
      <c r="A208" s="375"/>
      <c r="B208" s="378"/>
      <c r="C208" s="381"/>
      <c r="D208" s="366"/>
      <c r="E208" s="366"/>
      <c r="F208" s="224" t="s">
        <v>7</v>
      </c>
      <c r="G208" s="225">
        <v>5498104</v>
      </c>
      <c r="H208" s="224" t="s">
        <v>8</v>
      </c>
      <c r="I208" s="233" t="s">
        <v>135</v>
      </c>
      <c r="J208" s="224" t="s">
        <v>143</v>
      </c>
      <c r="K208" s="234" t="s">
        <v>135</v>
      </c>
    </row>
    <row r="209" spans="1:11" ht="216" customHeight="1" x14ac:dyDescent="0.25">
      <c r="A209" s="375"/>
      <c r="B209" s="378"/>
      <c r="C209" s="381"/>
      <c r="D209" s="366"/>
      <c r="E209" s="366"/>
      <c r="F209" s="365"/>
      <c r="G209" s="362"/>
      <c r="H209" s="227" t="s">
        <v>9</v>
      </c>
      <c r="I209" s="233" t="s">
        <v>135</v>
      </c>
      <c r="J209" s="227" t="s">
        <v>10</v>
      </c>
      <c r="K209" s="251" t="s">
        <v>330</v>
      </c>
    </row>
    <row r="210" spans="1:11" x14ac:dyDescent="0.25">
      <c r="A210" s="375"/>
      <c r="B210" s="378"/>
      <c r="C210" s="381"/>
      <c r="D210" s="366"/>
      <c r="E210" s="366"/>
      <c r="F210" s="366"/>
      <c r="G210" s="363"/>
      <c r="H210" s="224" t="s">
        <v>11</v>
      </c>
      <c r="I210" s="233" t="s">
        <v>135</v>
      </c>
      <c r="J210" s="224" t="s">
        <v>133</v>
      </c>
      <c r="K210" s="226" t="s">
        <v>135</v>
      </c>
    </row>
    <row r="211" spans="1:11" ht="15.75" thickBot="1" x14ac:dyDescent="0.3">
      <c r="A211" s="376"/>
      <c r="B211" s="379"/>
      <c r="C211" s="382"/>
      <c r="D211" s="367"/>
      <c r="E211" s="367"/>
      <c r="F211" s="367"/>
      <c r="G211" s="364"/>
      <c r="H211" s="229" t="s">
        <v>12</v>
      </c>
      <c r="I211" s="235" t="s">
        <v>135</v>
      </c>
      <c r="J211" s="229"/>
      <c r="K211" s="236"/>
    </row>
    <row r="212" spans="1:11" ht="45" x14ac:dyDescent="0.25">
      <c r="A212" s="374" t="s">
        <v>227</v>
      </c>
      <c r="B212" s="377">
        <f>+C212</f>
        <v>5330.15</v>
      </c>
      <c r="C212" s="380">
        <v>5330.15</v>
      </c>
      <c r="D212" s="383">
        <v>1</v>
      </c>
      <c r="E212" s="368" t="s">
        <v>228</v>
      </c>
      <c r="F212" s="219" t="s">
        <v>5</v>
      </c>
      <c r="G212" s="220" t="s">
        <v>229</v>
      </c>
      <c r="H212" s="221" t="s">
        <v>6</v>
      </c>
      <c r="I212" s="222" t="s">
        <v>135</v>
      </c>
      <c r="J212" s="221" t="s">
        <v>144</v>
      </c>
      <c r="K212" s="223" t="s">
        <v>135</v>
      </c>
    </row>
    <row r="213" spans="1:11" x14ac:dyDescent="0.25">
      <c r="A213" s="375"/>
      <c r="B213" s="378"/>
      <c r="C213" s="381"/>
      <c r="D213" s="366"/>
      <c r="E213" s="369"/>
      <c r="F213" s="371" t="s">
        <v>7</v>
      </c>
      <c r="G213" s="359">
        <v>326445</v>
      </c>
      <c r="H213" s="224" t="s">
        <v>8</v>
      </c>
      <c r="I213" s="225" t="s">
        <v>135</v>
      </c>
      <c r="J213" s="224" t="s">
        <v>143</v>
      </c>
      <c r="K213" s="247" t="s">
        <v>135</v>
      </c>
    </row>
    <row r="214" spans="1:11" ht="111.75" customHeight="1" x14ac:dyDescent="0.25">
      <c r="A214" s="375"/>
      <c r="B214" s="378"/>
      <c r="C214" s="381"/>
      <c r="D214" s="366"/>
      <c r="E214" s="369"/>
      <c r="F214" s="372"/>
      <c r="G214" s="360"/>
      <c r="H214" s="248" t="s">
        <v>9</v>
      </c>
      <c r="I214" s="249" t="s">
        <v>135</v>
      </c>
      <c r="J214" s="250" t="s">
        <v>10</v>
      </c>
      <c r="K214" s="251" t="s">
        <v>328</v>
      </c>
    </row>
    <row r="215" spans="1:11" x14ac:dyDescent="0.25">
      <c r="A215" s="375"/>
      <c r="B215" s="378"/>
      <c r="C215" s="381"/>
      <c r="D215" s="366"/>
      <c r="E215" s="369"/>
      <c r="F215" s="372"/>
      <c r="G215" s="360"/>
      <c r="H215" s="224" t="s">
        <v>11</v>
      </c>
      <c r="I215" s="225" t="s">
        <v>135</v>
      </c>
      <c r="J215" s="224" t="s">
        <v>142</v>
      </c>
      <c r="K215" s="226" t="s">
        <v>135</v>
      </c>
    </row>
    <row r="216" spans="1:11" ht="15.75" thickBot="1" x14ac:dyDescent="0.3">
      <c r="A216" s="402"/>
      <c r="B216" s="403"/>
      <c r="C216" s="404"/>
      <c r="D216" s="405"/>
      <c r="E216" s="370"/>
      <c r="F216" s="373"/>
      <c r="G216" s="361"/>
      <c r="H216" s="224" t="s">
        <v>12</v>
      </c>
      <c r="I216" s="238" t="s">
        <v>135</v>
      </c>
      <c r="J216" s="224"/>
      <c r="K216" s="247"/>
    </row>
    <row r="217" spans="1:11" ht="45" x14ac:dyDescent="0.25">
      <c r="A217" s="374" t="s">
        <v>227</v>
      </c>
      <c r="B217" s="377">
        <f>+C217</f>
        <v>1996.12</v>
      </c>
      <c r="C217" s="380">
        <v>1996.12</v>
      </c>
      <c r="D217" s="383">
        <v>1</v>
      </c>
      <c r="E217" s="368" t="s">
        <v>228</v>
      </c>
      <c r="F217" s="219" t="s">
        <v>5</v>
      </c>
      <c r="G217" s="220" t="s">
        <v>229</v>
      </c>
      <c r="H217" s="221" t="s">
        <v>6</v>
      </c>
      <c r="I217" s="222" t="s">
        <v>135</v>
      </c>
      <c r="J217" s="221" t="s">
        <v>144</v>
      </c>
      <c r="K217" s="223" t="s">
        <v>135</v>
      </c>
    </row>
    <row r="218" spans="1:11" x14ac:dyDescent="0.25">
      <c r="A218" s="375"/>
      <c r="B218" s="378"/>
      <c r="C218" s="381"/>
      <c r="D218" s="366"/>
      <c r="E218" s="369"/>
      <c r="F218" s="371" t="s">
        <v>7</v>
      </c>
      <c r="G218" s="359">
        <v>326445</v>
      </c>
      <c r="H218" s="224" t="s">
        <v>8</v>
      </c>
      <c r="I218" s="225" t="s">
        <v>135</v>
      </c>
      <c r="J218" s="224" t="s">
        <v>143</v>
      </c>
      <c r="K218" s="247" t="s">
        <v>135</v>
      </c>
    </row>
    <row r="219" spans="1:11" ht="111.75" customHeight="1" x14ac:dyDescent="0.25">
      <c r="A219" s="375"/>
      <c r="B219" s="378"/>
      <c r="C219" s="381"/>
      <c r="D219" s="366"/>
      <c r="E219" s="369"/>
      <c r="F219" s="372"/>
      <c r="G219" s="360"/>
      <c r="H219" s="248" t="s">
        <v>9</v>
      </c>
      <c r="I219" s="249" t="s">
        <v>135</v>
      </c>
      <c r="J219" s="250" t="s">
        <v>10</v>
      </c>
      <c r="K219" s="251" t="s">
        <v>329</v>
      </c>
    </row>
    <row r="220" spans="1:11" x14ac:dyDescent="0.25">
      <c r="A220" s="375"/>
      <c r="B220" s="378"/>
      <c r="C220" s="381"/>
      <c r="D220" s="366"/>
      <c r="E220" s="369"/>
      <c r="F220" s="372"/>
      <c r="G220" s="360"/>
      <c r="H220" s="224" t="s">
        <v>11</v>
      </c>
      <c r="I220" s="225" t="s">
        <v>135</v>
      </c>
      <c r="J220" s="224" t="s">
        <v>142</v>
      </c>
      <c r="K220" s="226" t="s">
        <v>135</v>
      </c>
    </row>
    <row r="221" spans="1:11" ht="15.75" thickBot="1" x14ac:dyDescent="0.3">
      <c r="A221" s="402"/>
      <c r="B221" s="403"/>
      <c r="C221" s="404"/>
      <c r="D221" s="405"/>
      <c r="E221" s="370"/>
      <c r="F221" s="373"/>
      <c r="G221" s="361"/>
      <c r="H221" s="224" t="s">
        <v>12</v>
      </c>
      <c r="I221" s="238" t="s">
        <v>135</v>
      </c>
      <c r="J221" s="224"/>
      <c r="K221" s="247"/>
    </row>
    <row r="222" spans="1:11" ht="45" x14ac:dyDescent="0.25">
      <c r="A222" s="374" t="s">
        <v>227</v>
      </c>
      <c r="B222" s="377">
        <f>+C222</f>
        <v>2552.41</v>
      </c>
      <c r="C222" s="406">
        <v>2552.41</v>
      </c>
      <c r="D222" s="383">
        <v>1</v>
      </c>
      <c r="E222" s="368" t="s">
        <v>217</v>
      </c>
      <c r="F222" s="219" t="s">
        <v>5</v>
      </c>
      <c r="G222" s="220" t="s">
        <v>230</v>
      </c>
      <c r="H222" s="221" t="s">
        <v>6</v>
      </c>
      <c r="I222" s="222" t="s">
        <v>135</v>
      </c>
      <c r="J222" s="221" t="s">
        <v>144</v>
      </c>
      <c r="K222" s="223" t="s">
        <v>135</v>
      </c>
    </row>
    <row r="223" spans="1:11" x14ac:dyDescent="0.25">
      <c r="A223" s="375"/>
      <c r="B223" s="378"/>
      <c r="C223" s="407"/>
      <c r="D223" s="366"/>
      <c r="E223" s="369"/>
      <c r="F223" s="371" t="s">
        <v>7</v>
      </c>
      <c r="G223" s="359">
        <v>9929290</v>
      </c>
      <c r="H223" s="224" t="s">
        <v>8</v>
      </c>
      <c r="I223" s="225" t="s">
        <v>135</v>
      </c>
      <c r="J223" s="224" t="s">
        <v>143</v>
      </c>
      <c r="K223" s="247" t="s">
        <v>135</v>
      </c>
    </row>
    <row r="224" spans="1:11" ht="152.25" customHeight="1" x14ac:dyDescent="0.25">
      <c r="A224" s="375"/>
      <c r="B224" s="378"/>
      <c r="C224" s="407"/>
      <c r="D224" s="366"/>
      <c r="E224" s="369"/>
      <c r="F224" s="372"/>
      <c r="G224" s="360"/>
      <c r="H224" s="248" t="s">
        <v>9</v>
      </c>
      <c r="I224" s="249" t="s">
        <v>135</v>
      </c>
      <c r="J224" s="250" t="s">
        <v>10</v>
      </c>
      <c r="K224" s="251" t="s">
        <v>359</v>
      </c>
    </row>
    <row r="225" spans="1:11" x14ac:dyDescent="0.25">
      <c r="A225" s="375"/>
      <c r="B225" s="378"/>
      <c r="C225" s="407"/>
      <c r="D225" s="366"/>
      <c r="E225" s="369"/>
      <c r="F225" s="372"/>
      <c r="G225" s="360"/>
      <c r="H225" s="224" t="s">
        <v>11</v>
      </c>
      <c r="I225" s="225" t="s">
        <v>135</v>
      </c>
      <c r="J225" s="224" t="s">
        <v>142</v>
      </c>
      <c r="K225" s="226" t="s">
        <v>135</v>
      </c>
    </row>
    <row r="226" spans="1:11" ht="15.75" thickBot="1" x14ac:dyDescent="0.3">
      <c r="A226" s="402"/>
      <c r="B226" s="403"/>
      <c r="C226" s="408"/>
      <c r="D226" s="405"/>
      <c r="E226" s="370"/>
      <c r="F226" s="373"/>
      <c r="G226" s="361"/>
      <c r="H226" s="224" t="s">
        <v>12</v>
      </c>
      <c r="I226" s="238" t="s">
        <v>135</v>
      </c>
      <c r="J226" s="224"/>
      <c r="K226" s="247"/>
    </row>
    <row r="227" spans="1:11" ht="30" x14ac:dyDescent="0.25">
      <c r="A227" s="374" t="s">
        <v>227</v>
      </c>
      <c r="B227" s="377">
        <f>+C227</f>
        <v>150</v>
      </c>
      <c r="C227" s="380">
        <v>150</v>
      </c>
      <c r="D227" s="383">
        <v>1</v>
      </c>
      <c r="E227" s="368" t="s">
        <v>231</v>
      </c>
      <c r="F227" s="219" t="s">
        <v>5</v>
      </c>
      <c r="G227" s="220" t="s">
        <v>232</v>
      </c>
      <c r="H227" s="221" t="s">
        <v>6</v>
      </c>
      <c r="I227" s="222" t="s">
        <v>135</v>
      </c>
      <c r="J227" s="221" t="s">
        <v>144</v>
      </c>
      <c r="K227" s="223" t="s">
        <v>135</v>
      </c>
    </row>
    <row r="228" spans="1:11" x14ac:dyDescent="0.25">
      <c r="A228" s="375"/>
      <c r="B228" s="378"/>
      <c r="C228" s="381"/>
      <c r="D228" s="366"/>
      <c r="E228" s="369"/>
      <c r="F228" s="371" t="s">
        <v>7</v>
      </c>
      <c r="G228" s="359">
        <v>2529416</v>
      </c>
      <c r="H228" s="224" t="s">
        <v>8</v>
      </c>
      <c r="I228" s="225" t="s">
        <v>135</v>
      </c>
      <c r="J228" s="224" t="s">
        <v>143</v>
      </c>
      <c r="K228" s="247" t="s">
        <v>135</v>
      </c>
    </row>
    <row r="229" spans="1:11" ht="120" customHeight="1" x14ac:dyDescent="0.25">
      <c r="A229" s="375"/>
      <c r="B229" s="378"/>
      <c r="C229" s="381"/>
      <c r="D229" s="366"/>
      <c r="E229" s="369"/>
      <c r="F229" s="372"/>
      <c r="G229" s="360"/>
      <c r="H229" s="248" t="s">
        <v>9</v>
      </c>
      <c r="I229" s="249" t="s">
        <v>135</v>
      </c>
      <c r="J229" s="250" t="s">
        <v>10</v>
      </c>
      <c r="K229" s="251" t="s">
        <v>326</v>
      </c>
    </row>
    <row r="230" spans="1:11" x14ac:dyDescent="0.25">
      <c r="A230" s="375"/>
      <c r="B230" s="378"/>
      <c r="C230" s="381"/>
      <c r="D230" s="366"/>
      <c r="E230" s="369"/>
      <c r="F230" s="372"/>
      <c r="G230" s="360"/>
      <c r="H230" s="224" t="s">
        <v>11</v>
      </c>
      <c r="I230" s="225" t="s">
        <v>135</v>
      </c>
      <c r="J230" s="224" t="s">
        <v>142</v>
      </c>
      <c r="K230" s="226" t="s">
        <v>135</v>
      </c>
    </row>
    <row r="231" spans="1:11" ht="15.75" thickBot="1" x14ac:dyDescent="0.3">
      <c r="A231" s="402"/>
      <c r="B231" s="403"/>
      <c r="C231" s="404"/>
      <c r="D231" s="405"/>
      <c r="E231" s="370"/>
      <c r="F231" s="373"/>
      <c r="G231" s="361"/>
      <c r="H231" s="224" t="s">
        <v>12</v>
      </c>
      <c r="I231" s="238" t="s">
        <v>135</v>
      </c>
      <c r="J231" s="224"/>
      <c r="K231" s="247"/>
    </row>
    <row r="232" spans="1:11" ht="45" x14ac:dyDescent="0.25">
      <c r="A232" s="374" t="s">
        <v>227</v>
      </c>
      <c r="B232" s="377">
        <f>+C232</f>
        <v>159</v>
      </c>
      <c r="C232" s="380">
        <v>159</v>
      </c>
      <c r="D232" s="383">
        <v>1</v>
      </c>
      <c r="E232" s="368" t="s">
        <v>217</v>
      </c>
      <c r="F232" s="219" t="s">
        <v>5</v>
      </c>
      <c r="G232" s="220" t="s">
        <v>230</v>
      </c>
      <c r="H232" s="221" t="s">
        <v>6</v>
      </c>
      <c r="I232" s="222" t="s">
        <v>135</v>
      </c>
      <c r="J232" s="221" t="s">
        <v>144</v>
      </c>
      <c r="K232" s="223" t="s">
        <v>135</v>
      </c>
    </row>
    <row r="233" spans="1:11" x14ac:dyDescent="0.25">
      <c r="A233" s="375"/>
      <c r="B233" s="378"/>
      <c r="C233" s="381"/>
      <c r="D233" s="366"/>
      <c r="E233" s="369"/>
      <c r="F233" s="371" t="s">
        <v>7</v>
      </c>
      <c r="G233" s="359">
        <v>9929290</v>
      </c>
      <c r="H233" s="224" t="s">
        <v>8</v>
      </c>
      <c r="I233" s="225" t="s">
        <v>135</v>
      </c>
      <c r="J233" s="224" t="s">
        <v>143</v>
      </c>
      <c r="K233" s="247" t="s">
        <v>135</v>
      </c>
    </row>
    <row r="234" spans="1:11" ht="156" customHeight="1" x14ac:dyDescent="0.25">
      <c r="A234" s="375"/>
      <c r="B234" s="378"/>
      <c r="C234" s="381"/>
      <c r="D234" s="366"/>
      <c r="E234" s="369"/>
      <c r="F234" s="372"/>
      <c r="G234" s="360"/>
      <c r="H234" s="248" t="s">
        <v>9</v>
      </c>
      <c r="I234" s="249" t="s">
        <v>135</v>
      </c>
      <c r="J234" s="250" t="s">
        <v>10</v>
      </c>
      <c r="K234" s="251" t="s">
        <v>327</v>
      </c>
    </row>
    <row r="235" spans="1:11" x14ac:dyDescent="0.25">
      <c r="A235" s="375"/>
      <c r="B235" s="378"/>
      <c r="C235" s="381"/>
      <c r="D235" s="366"/>
      <c r="E235" s="369"/>
      <c r="F235" s="372"/>
      <c r="G235" s="360"/>
      <c r="H235" s="224" t="s">
        <v>11</v>
      </c>
      <c r="I235" s="225" t="s">
        <v>135</v>
      </c>
      <c r="J235" s="224" t="s">
        <v>142</v>
      </c>
      <c r="K235" s="226" t="s">
        <v>135</v>
      </c>
    </row>
    <row r="236" spans="1:11" ht="15.75" thickBot="1" x14ac:dyDescent="0.3">
      <c r="A236" s="402"/>
      <c r="B236" s="403"/>
      <c r="C236" s="404"/>
      <c r="D236" s="405"/>
      <c r="E236" s="370"/>
      <c r="F236" s="373"/>
      <c r="G236" s="361"/>
      <c r="H236" s="224" t="s">
        <v>12</v>
      </c>
      <c r="I236" s="238" t="s">
        <v>135</v>
      </c>
      <c r="J236" s="224"/>
      <c r="K236" s="247"/>
    </row>
    <row r="237" spans="1:11" ht="21.75" thickBot="1" x14ac:dyDescent="0.3">
      <c r="A237" s="266" t="s">
        <v>145</v>
      </c>
      <c r="B237" s="267">
        <f>+SUM(B12:B236)</f>
        <v>511439.71</v>
      </c>
      <c r="C237" s="208"/>
      <c r="D237" s="209"/>
      <c r="E237" s="209"/>
      <c r="F237" s="209"/>
      <c r="G237" s="209"/>
      <c r="H237" s="209"/>
      <c r="I237" s="209"/>
      <c r="J237" s="209"/>
      <c r="K237" s="210"/>
    </row>
    <row r="238" spans="1:11" x14ac:dyDescent="0.25">
      <c r="A238" s="268"/>
      <c r="B238" s="269"/>
      <c r="C238" s="211"/>
      <c r="F238" s="71"/>
      <c r="K238" s="212"/>
    </row>
    <row r="239" spans="1:11" ht="23.25" x14ac:dyDescent="0.35">
      <c r="A239" s="268"/>
      <c r="B239" s="270">
        <v>4540</v>
      </c>
      <c r="C239" s="253" t="s">
        <v>271</v>
      </c>
      <c r="F239" s="108"/>
      <c r="K239" s="212"/>
    </row>
    <row r="240" spans="1:11" ht="23.25" x14ac:dyDescent="0.35">
      <c r="A240" s="268"/>
      <c r="B240" s="270">
        <f>+B237+B239</f>
        <v>515979.71</v>
      </c>
      <c r="C240" s="253"/>
      <c r="F240" s="108"/>
      <c r="K240" s="212"/>
    </row>
    <row r="241" spans="1:11" ht="21" x14ac:dyDescent="0.35">
      <c r="A241" s="271" t="s">
        <v>71</v>
      </c>
      <c r="B241" s="272"/>
      <c r="C241" s="252"/>
      <c r="D241" s="214"/>
      <c r="E241" s="214"/>
      <c r="F241" s="214"/>
      <c r="G241" s="358" t="s">
        <v>181</v>
      </c>
      <c r="H241" s="358"/>
      <c r="I241" s="358"/>
      <c r="J241" s="213"/>
      <c r="K241" s="182"/>
    </row>
    <row r="242" spans="1:11" ht="21" x14ac:dyDescent="0.35">
      <c r="A242" s="273"/>
      <c r="B242" s="272"/>
      <c r="C242" s="214"/>
      <c r="D242" s="214"/>
      <c r="E242" s="214"/>
      <c r="F242" s="214"/>
      <c r="G242" s="358"/>
      <c r="H242" s="358"/>
      <c r="I242" s="358"/>
      <c r="J242" s="358"/>
      <c r="K242" s="182"/>
    </row>
    <row r="243" spans="1:11" ht="21.75" thickBot="1" x14ac:dyDescent="0.4">
      <c r="A243" s="274"/>
      <c r="B243" s="275"/>
      <c r="C243" s="216"/>
      <c r="D243" s="216"/>
      <c r="E243" s="216"/>
      <c r="F243" s="216"/>
      <c r="G243" s="216"/>
      <c r="H243" s="215"/>
      <c r="I243" s="215"/>
      <c r="J243" s="215"/>
      <c r="K243" s="183"/>
    </row>
    <row r="247" spans="1:11" x14ac:dyDescent="0.25">
      <c r="B247" s="418">
        <v>358650.44</v>
      </c>
      <c r="C247" s="418"/>
      <c r="D247" s="418"/>
      <c r="E247" s="418"/>
      <c r="F247" s="418"/>
      <c r="G247" s="418"/>
      <c r="H247" s="418"/>
      <c r="I247" s="418"/>
      <c r="J247" s="418"/>
    </row>
    <row r="248" spans="1:11" x14ac:dyDescent="0.25">
      <c r="B248" s="418"/>
      <c r="C248" s="418"/>
      <c r="D248" s="418"/>
      <c r="E248" s="418"/>
      <c r="F248" s="418"/>
      <c r="G248" s="418"/>
      <c r="H248" s="418"/>
      <c r="I248" s="418"/>
      <c r="J248" s="418"/>
    </row>
  </sheetData>
  <mergeCells count="359">
    <mergeCell ref="A212:A216"/>
    <mergeCell ref="B212:B216"/>
    <mergeCell ref="C212:C216"/>
    <mergeCell ref="D212:D216"/>
    <mergeCell ref="E212:E216"/>
    <mergeCell ref="F213:F216"/>
    <mergeCell ref="G213:G216"/>
    <mergeCell ref="A207:A211"/>
    <mergeCell ref="B207:B211"/>
    <mergeCell ref="C207:C211"/>
    <mergeCell ref="D207:D211"/>
    <mergeCell ref="G209:G211"/>
    <mergeCell ref="B247:J248"/>
    <mergeCell ref="B157:B161"/>
    <mergeCell ref="D157:D161"/>
    <mergeCell ref="E157:E161"/>
    <mergeCell ref="E167:E171"/>
    <mergeCell ref="F169:F171"/>
    <mergeCell ref="G169:G171"/>
    <mergeCell ref="F159:F161"/>
    <mergeCell ref="G159:G161"/>
    <mergeCell ref="B167:B171"/>
    <mergeCell ref="C167:C171"/>
    <mergeCell ref="D167:D171"/>
    <mergeCell ref="F184:F186"/>
    <mergeCell ref="F199:F201"/>
    <mergeCell ref="G199:G201"/>
    <mergeCell ref="G179:G181"/>
    <mergeCell ref="C202:C206"/>
    <mergeCell ref="D202:D206"/>
    <mergeCell ref="E202:E206"/>
    <mergeCell ref="F204:F206"/>
    <mergeCell ref="G204:G206"/>
    <mergeCell ref="B217:B221"/>
    <mergeCell ref="C217:C221"/>
    <mergeCell ref="D217:D221"/>
    <mergeCell ref="A102:A106"/>
    <mergeCell ref="B102:B106"/>
    <mergeCell ref="C102:C106"/>
    <mergeCell ref="D102:D106"/>
    <mergeCell ref="E102:E106"/>
    <mergeCell ref="F104:F106"/>
    <mergeCell ref="G104:G106"/>
    <mergeCell ref="A107:A111"/>
    <mergeCell ref="A82:A86"/>
    <mergeCell ref="B82:B8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A222:A226"/>
    <mergeCell ref="B222:B226"/>
    <mergeCell ref="C222:C226"/>
    <mergeCell ref="D222:D226"/>
    <mergeCell ref="E222:E226"/>
    <mergeCell ref="F223:F226"/>
    <mergeCell ref="L107:L111"/>
    <mergeCell ref="L137:L141"/>
    <mergeCell ref="A122:A126"/>
    <mergeCell ref="B122:B126"/>
    <mergeCell ref="C122:C126"/>
    <mergeCell ref="D122:D126"/>
    <mergeCell ref="E122:E126"/>
    <mergeCell ref="F124:F126"/>
    <mergeCell ref="G124:G126"/>
    <mergeCell ref="G119:G121"/>
    <mergeCell ref="F134:F136"/>
    <mergeCell ref="G134:G136"/>
    <mergeCell ref="F129:F131"/>
    <mergeCell ref="G129:G131"/>
    <mergeCell ref="A187:A191"/>
    <mergeCell ref="B187:B191"/>
    <mergeCell ref="B152:B156"/>
    <mergeCell ref="C152:C156"/>
    <mergeCell ref="A217:A221"/>
    <mergeCell ref="A232:A236"/>
    <mergeCell ref="B232:B236"/>
    <mergeCell ref="C232:C236"/>
    <mergeCell ref="D232:D236"/>
    <mergeCell ref="E232:E236"/>
    <mergeCell ref="F233:F236"/>
    <mergeCell ref="B32:B36"/>
    <mergeCell ref="A227:A231"/>
    <mergeCell ref="B227:B231"/>
    <mergeCell ref="C227:C231"/>
    <mergeCell ref="D227:D231"/>
    <mergeCell ref="E227:E231"/>
    <mergeCell ref="F228:F231"/>
    <mergeCell ref="A57:A61"/>
    <mergeCell ref="F74:F76"/>
    <mergeCell ref="A52:A56"/>
    <mergeCell ref="A77:A81"/>
    <mergeCell ref="B77:B81"/>
    <mergeCell ref="C77:C81"/>
    <mergeCell ref="D77:D81"/>
    <mergeCell ref="E77:E81"/>
    <mergeCell ref="F139:F141"/>
    <mergeCell ref="E207:E211"/>
    <mergeCell ref="L1:L10"/>
    <mergeCell ref="A47:A51"/>
    <mergeCell ref="B47:B51"/>
    <mergeCell ref="C47:C51"/>
    <mergeCell ref="D47:D51"/>
    <mergeCell ref="E47:E51"/>
    <mergeCell ref="L22:L26"/>
    <mergeCell ref="F48:F51"/>
    <mergeCell ref="G48:G51"/>
    <mergeCell ref="L12:L16"/>
    <mergeCell ref="L17:L21"/>
    <mergeCell ref="G13:G16"/>
    <mergeCell ref="A42:A46"/>
    <mergeCell ref="B42:B46"/>
    <mergeCell ref="C42:C46"/>
    <mergeCell ref="D42:D46"/>
    <mergeCell ref="A12:A16"/>
    <mergeCell ref="A8:K8"/>
    <mergeCell ref="A10:K10"/>
    <mergeCell ref="F11:G11"/>
    <mergeCell ref="H11:I11"/>
    <mergeCell ref="J11:K11"/>
    <mergeCell ref="A22:A26"/>
    <mergeCell ref="B22:B26"/>
    <mergeCell ref="B57:B61"/>
    <mergeCell ref="C57:C61"/>
    <mergeCell ref="D57:D61"/>
    <mergeCell ref="E57:E61"/>
    <mergeCell ref="L27:L31"/>
    <mergeCell ref="F59:F61"/>
    <mergeCell ref="G59:G61"/>
    <mergeCell ref="L42:L46"/>
    <mergeCell ref="E42:E46"/>
    <mergeCell ref="F44:F46"/>
    <mergeCell ref="G44:G46"/>
    <mergeCell ref="B52:B56"/>
    <mergeCell ref="C52:C56"/>
    <mergeCell ref="D52:D56"/>
    <mergeCell ref="E52:E56"/>
    <mergeCell ref="G33:G36"/>
    <mergeCell ref="B37:B41"/>
    <mergeCell ref="C37:C41"/>
    <mergeCell ref="D37:D41"/>
    <mergeCell ref="E37:E41"/>
    <mergeCell ref="F28:F31"/>
    <mergeCell ref="C22:C26"/>
    <mergeCell ref="D22:D26"/>
    <mergeCell ref="E22:E26"/>
    <mergeCell ref="F23:F26"/>
    <mergeCell ref="G23:G26"/>
    <mergeCell ref="A37:A41"/>
    <mergeCell ref="F38:F41"/>
    <mergeCell ref="G38:G41"/>
    <mergeCell ref="L32:L36"/>
    <mergeCell ref="A27:A31"/>
    <mergeCell ref="B27:B31"/>
    <mergeCell ref="C27:C31"/>
    <mergeCell ref="D27:D31"/>
    <mergeCell ref="E27:E31"/>
    <mergeCell ref="G28:G31"/>
    <mergeCell ref="A32:A36"/>
    <mergeCell ref="L37:L41"/>
    <mergeCell ref="C32:C36"/>
    <mergeCell ref="D32:D36"/>
    <mergeCell ref="E32:E36"/>
    <mergeCell ref="F33:F36"/>
    <mergeCell ref="A72:A76"/>
    <mergeCell ref="B72:B76"/>
    <mergeCell ref="D72:D76"/>
    <mergeCell ref="E72:E76"/>
    <mergeCell ref="C72:C76"/>
    <mergeCell ref="F54:F56"/>
    <mergeCell ref="G54:G56"/>
    <mergeCell ref="L77:L81"/>
    <mergeCell ref="G74:G76"/>
    <mergeCell ref="A67:A71"/>
    <mergeCell ref="B67:B71"/>
    <mergeCell ref="C67:C71"/>
    <mergeCell ref="D67:D71"/>
    <mergeCell ref="E67:E71"/>
    <mergeCell ref="F69:F71"/>
    <mergeCell ref="G69:G71"/>
    <mergeCell ref="L62:L66"/>
    <mergeCell ref="A62:A66"/>
    <mergeCell ref="B62:B66"/>
    <mergeCell ref="C62:C66"/>
    <mergeCell ref="D62:D66"/>
    <mergeCell ref="E62:E66"/>
    <mergeCell ref="F64:F66"/>
    <mergeCell ref="G64:G66"/>
    <mergeCell ref="L102:L106"/>
    <mergeCell ref="L127:L131"/>
    <mergeCell ref="L132:L136"/>
    <mergeCell ref="L47:L51"/>
    <mergeCell ref="F79:F81"/>
    <mergeCell ref="G79:G81"/>
    <mergeCell ref="L57:L61"/>
    <mergeCell ref="L52:L56"/>
    <mergeCell ref="L72:L76"/>
    <mergeCell ref="L67:L71"/>
    <mergeCell ref="F84:F86"/>
    <mergeCell ref="G84:G86"/>
    <mergeCell ref="F89:F91"/>
    <mergeCell ref="G89:G91"/>
    <mergeCell ref="F119:F121"/>
    <mergeCell ref="C82:C86"/>
    <mergeCell ref="D82:D86"/>
    <mergeCell ref="E82:E86"/>
    <mergeCell ref="A97:A101"/>
    <mergeCell ref="B97:B101"/>
    <mergeCell ref="L82:L86"/>
    <mergeCell ref="A87:A91"/>
    <mergeCell ref="B87:B91"/>
    <mergeCell ref="C87:C91"/>
    <mergeCell ref="D87:D91"/>
    <mergeCell ref="E87:E91"/>
    <mergeCell ref="C97:C101"/>
    <mergeCell ref="D97:D101"/>
    <mergeCell ref="L92:L96"/>
    <mergeCell ref="L97:L101"/>
    <mergeCell ref="E97:E101"/>
    <mergeCell ref="E92:E96"/>
    <mergeCell ref="L87:L91"/>
    <mergeCell ref="G94:G96"/>
    <mergeCell ref="A92:A96"/>
    <mergeCell ref="B92:B96"/>
    <mergeCell ref="C92:C96"/>
    <mergeCell ref="D92:D96"/>
    <mergeCell ref="F94:F96"/>
    <mergeCell ref="F99:F101"/>
    <mergeCell ref="G99:G101"/>
    <mergeCell ref="B142:B146"/>
    <mergeCell ref="D142:D146"/>
    <mergeCell ref="E142:E146"/>
    <mergeCell ref="F144:F146"/>
    <mergeCell ref="G144:G146"/>
    <mergeCell ref="A137:A141"/>
    <mergeCell ref="B137:B141"/>
    <mergeCell ref="C137:C141"/>
    <mergeCell ref="D137:D141"/>
    <mergeCell ref="E137:E141"/>
    <mergeCell ref="D132:D136"/>
    <mergeCell ref="E132:E136"/>
    <mergeCell ref="G139:G141"/>
    <mergeCell ref="A132:A136"/>
    <mergeCell ref="B132:B136"/>
    <mergeCell ref="C132:C136"/>
    <mergeCell ref="A127:A131"/>
    <mergeCell ref="B127:B131"/>
    <mergeCell ref="C127:C131"/>
    <mergeCell ref="D127:D131"/>
    <mergeCell ref="E127:E131"/>
    <mergeCell ref="L152:L156"/>
    <mergeCell ref="L157:L161"/>
    <mergeCell ref="L142:L146"/>
    <mergeCell ref="L147:L151"/>
    <mergeCell ref="F189:F191"/>
    <mergeCell ref="G189:G191"/>
    <mergeCell ref="B107:B111"/>
    <mergeCell ref="C107:C111"/>
    <mergeCell ref="D107:D111"/>
    <mergeCell ref="E107:E111"/>
    <mergeCell ref="F109:F111"/>
    <mergeCell ref="C112:C116"/>
    <mergeCell ref="D112:D116"/>
    <mergeCell ref="E112:E116"/>
    <mergeCell ref="F114:F116"/>
    <mergeCell ref="G114:G116"/>
    <mergeCell ref="D152:D156"/>
    <mergeCell ref="E152:E156"/>
    <mergeCell ref="F154:F156"/>
    <mergeCell ref="G154:G156"/>
    <mergeCell ref="L117:L121"/>
    <mergeCell ref="L112:L116"/>
    <mergeCell ref="L122:L126"/>
    <mergeCell ref="G109:G111"/>
    <mergeCell ref="A112:A116"/>
    <mergeCell ref="A142:A146"/>
    <mergeCell ref="G184:G186"/>
    <mergeCell ref="D177:D181"/>
    <mergeCell ref="E177:E181"/>
    <mergeCell ref="F179:F181"/>
    <mergeCell ref="C187:C191"/>
    <mergeCell ref="G174:G176"/>
    <mergeCell ref="A147:A151"/>
    <mergeCell ref="B147:B151"/>
    <mergeCell ref="D147:D151"/>
    <mergeCell ref="E147:E151"/>
    <mergeCell ref="F149:F151"/>
    <mergeCell ref="A157:A161"/>
    <mergeCell ref="G149:G151"/>
    <mergeCell ref="A152:A156"/>
    <mergeCell ref="B112:B116"/>
    <mergeCell ref="A117:A121"/>
    <mergeCell ref="B117:B121"/>
    <mergeCell ref="C117:C121"/>
    <mergeCell ref="D117:D121"/>
    <mergeCell ref="E117:E121"/>
    <mergeCell ref="D162:D166"/>
    <mergeCell ref="E162:E166"/>
    <mergeCell ref="F164:F166"/>
    <mergeCell ref="G164:G166"/>
    <mergeCell ref="A182:A186"/>
    <mergeCell ref="A167:A171"/>
    <mergeCell ref="D187:D191"/>
    <mergeCell ref="E187:E191"/>
    <mergeCell ref="A162:A166"/>
    <mergeCell ref="B162:B166"/>
    <mergeCell ref="C162:C166"/>
    <mergeCell ref="A202:A206"/>
    <mergeCell ref="B202:B206"/>
    <mergeCell ref="A192:A196"/>
    <mergeCell ref="B192:B196"/>
    <mergeCell ref="C192:C196"/>
    <mergeCell ref="D192:D196"/>
    <mergeCell ref="E192:E196"/>
    <mergeCell ref="F194:F196"/>
    <mergeCell ref="E182:E186"/>
    <mergeCell ref="A197:A201"/>
    <mergeCell ref="B197:B201"/>
    <mergeCell ref="C197:C201"/>
    <mergeCell ref="D197:D201"/>
    <mergeCell ref="E197:E201"/>
    <mergeCell ref="A172:A176"/>
    <mergeCell ref="B172:B176"/>
    <mergeCell ref="C172:C176"/>
    <mergeCell ref="D172:D176"/>
    <mergeCell ref="E172:E176"/>
    <mergeCell ref="F174:F176"/>
    <mergeCell ref="B182:B186"/>
    <mergeCell ref="C182:C186"/>
    <mergeCell ref="D182:D186"/>
    <mergeCell ref="A177:A181"/>
    <mergeCell ref="B177:B181"/>
    <mergeCell ref="C177:C181"/>
    <mergeCell ref="G241:I241"/>
    <mergeCell ref="G242:J242"/>
    <mergeCell ref="G228:G231"/>
    <mergeCell ref="G218:G221"/>
    <mergeCell ref="G233:G236"/>
    <mergeCell ref="G223:G226"/>
    <mergeCell ref="G194:G196"/>
    <mergeCell ref="F209:F211"/>
    <mergeCell ref="E217:E221"/>
    <mergeCell ref="F218:F221"/>
  </mergeCells>
  <printOptions horizontalCentered="1"/>
  <pageMargins left="0.23622047244094491" right="0.23622047244094491" top="0.74803149606299213" bottom="0.74803149606299213" header="0.31496062992125984" footer="0.31496062992125984"/>
  <pageSetup scale="45" fitToWidth="0" orientation="landscape" r:id="rId1"/>
  <rowBreaks count="15" manualBreakCount="15">
    <brk id="21" max="10" man="1"/>
    <brk id="36" max="10" man="1"/>
    <brk id="51" max="10" man="1"/>
    <brk id="66" max="10" man="1"/>
    <brk id="81" max="10" man="1"/>
    <brk id="96" max="10" man="1"/>
    <brk id="111" max="10" man="1"/>
    <brk id="126" max="10" man="1"/>
    <brk id="141" max="10" man="1"/>
    <brk id="156" max="10" man="1"/>
    <brk id="171" max="10" man="1"/>
    <brk id="186" max="10" man="1"/>
    <brk id="201" max="10" man="1"/>
    <brk id="216" max="10" man="1"/>
    <brk id="23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5" t="s">
        <v>63</v>
      </c>
      <c r="B2" s="425"/>
      <c r="C2" s="425"/>
      <c r="D2" s="425"/>
      <c r="E2" s="425"/>
    </row>
    <row r="3" spans="1:5" ht="18.75" x14ac:dyDescent="0.25">
      <c r="A3" s="425" t="str">
        <f>+'Numeral 2'!A3:E3</f>
        <v>Dirección Administrativa</v>
      </c>
      <c r="B3" s="425"/>
      <c r="C3" s="425"/>
      <c r="D3" s="425"/>
      <c r="E3" s="425"/>
    </row>
    <row r="4" spans="1:5" ht="15.75" customHeight="1" x14ac:dyDescent="0.25">
      <c r="A4" s="317" t="s">
        <v>179</v>
      </c>
      <c r="B4" s="319"/>
      <c r="C4" s="426" t="s">
        <v>137</v>
      </c>
      <c r="D4" s="427"/>
      <c r="E4" s="428"/>
    </row>
    <row r="5" spans="1:5" ht="15.75" customHeight="1" x14ac:dyDescent="0.25">
      <c r="A5" s="317" t="s">
        <v>139</v>
      </c>
      <c r="B5" s="318"/>
      <c r="C5" s="318"/>
      <c r="D5" s="318"/>
      <c r="E5" s="319"/>
    </row>
    <row r="6" spans="1:5" ht="15.75" x14ac:dyDescent="0.25">
      <c r="A6" s="357" t="str">
        <f>+'Numeral 2'!A6:E6</f>
        <v>Subdirectora: Geovana Lissette Quiñonez Mendoza</v>
      </c>
      <c r="B6" s="357"/>
      <c r="C6" s="357"/>
      <c r="D6" s="357"/>
      <c r="E6" s="357"/>
    </row>
    <row r="7" spans="1:5" ht="15.75" x14ac:dyDescent="0.25">
      <c r="A7" s="430" t="str">
        <f>+'Numeral 2'!A7:E7</f>
        <v>Responsable de Actualización de la información: Hortencia Margarita Diaz Alvarez</v>
      </c>
      <c r="B7" s="430"/>
      <c r="C7" s="430"/>
      <c r="D7" s="430"/>
      <c r="E7" s="430"/>
    </row>
    <row r="8" spans="1:5" ht="15.75" x14ac:dyDescent="0.25">
      <c r="A8" s="430" t="str">
        <f>+'Numeral 2'!A8:E8</f>
        <v>Mes de Actualización: Abril 2021</v>
      </c>
      <c r="B8" s="430"/>
      <c r="C8" s="430"/>
      <c r="D8" s="430"/>
      <c r="E8" s="430"/>
    </row>
    <row r="9" spans="1:5" ht="15.75" x14ac:dyDescent="0.25">
      <c r="A9" s="357" t="s">
        <v>108</v>
      </c>
      <c r="B9" s="357"/>
      <c r="C9" s="357"/>
      <c r="D9" s="357"/>
      <c r="E9" s="357"/>
    </row>
    <row r="10" spans="1:5" ht="21" customHeight="1" x14ac:dyDescent="0.35">
      <c r="A10" s="429" t="s">
        <v>58</v>
      </c>
      <c r="B10" s="429"/>
      <c r="C10" s="429"/>
      <c r="D10" s="429"/>
      <c r="E10" s="429"/>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2" t="s">
        <v>129</v>
      </c>
      <c r="C14" s="423"/>
      <c r="D14" s="424"/>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9" t="s">
        <v>177</v>
      </c>
      <c r="D22" s="420"/>
      <c r="E22" s="159"/>
      <c r="K22" s="142"/>
    </row>
    <row r="23" spans="1:11" s="124" customFormat="1" x14ac:dyDescent="0.25">
      <c r="A23" s="155"/>
      <c r="B23" s="158"/>
      <c r="C23" s="421"/>
      <c r="D23" s="421"/>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6" t="s">
        <v>63</v>
      </c>
      <c r="B2" s="356"/>
      <c r="C2" s="356"/>
      <c r="D2" s="356"/>
      <c r="E2" s="32"/>
    </row>
    <row r="3" spans="1:5" ht="18.75" x14ac:dyDescent="0.25">
      <c r="A3" s="356" t="s">
        <v>89</v>
      </c>
      <c r="B3" s="356"/>
      <c r="C3" s="356"/>
      <c r="D3" s="356"/>
      <c r="E3" s="32"/>
    </row>
    <row r="4" spans="1:5" ht="15.75" customHeight="1" x14ac:dyDescent="0.25">
      <c r="A4" s="357" t="s">
        <v>64</v>
      </c>
      <c r="B4" s="357"/>
      <c r="C4" s="357" t="s">
        <v>65</v>
      </c>
      <c r="D4" s="357"/>
      <c r="E4" s="43"/>
    </row>
    <row r="5" spans="1:5" ht="15.75" x14ac:dyDescent="0.25">
      <c r="A5" s="354" t="s">
        <v>66</v>
      </c>
      <c r="B5" s="354"/>
      <c r="C5" s="354"/>
      <c r="D5" s="354"/>
      <c r="E5" s="29"/>
    </row>
    <row r="6" spans="1:5" ht="15.75" x14ac:dyDescent="0.25">
      <c r="A6" s="354" t="s">
        <v>73</v>
      </c>
      <c r="B6" s="354"/>
      <c r="C6" s="354"/>
      <c r="D6" s="354"/>
      <c r="E6" s="29"/>
    </row>
    <row r="7" spans="1:5" ht="15.75" x14ac:dyDescent="0.25">
      <c r="A7" s="354" t="s">
        <v>61</v>
      </c>
      <c r="B7" s="354"/>
      <c r="C7" s="354"/>
      <c r="D7" s="354"/>
      <c r="E7" s="29"/>
    </row>
    <row r="8" spans="1:5" ht="15.75" x14ac:dyDescent="0.25">
      <c r="A8" s="354" t="s">
        <v>67</v>
      </c>
      <c r="B8" s="354"/>
      <c r="C8" s="354"/>
      <c r="D8" s="354"/>
      <c r="E8" s="29"/>
    </row>
    <row r="9" spans="1:5" ht="15.75" x14ac:dyDescent="0.25">
      <c r="A9" s="354" t="s">
        <v>109</v>
      </c>
      <c r="B9" s="354"/>
      <c r="C9" s="354"/>
      <c r="D9" s="354"/>
      <c r="E9" s="29"/>
    </row>
    <row r="10" spans="1:5" ht="21" customHeight="1" x14ac:dyDescent="0.35">
      <c r="A10" s="355" t="s">
        <v>110</v>
      </c>
      <c r="B10" s="355"/>
      <c r="C10" s="355"/>
      <c r="D10" s="35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5" sqref="E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2" t="s">
        <v>63</v>
      </c>
      <c r="B2" s="284"/>
      <c r="C2" s="284"/>
      <c r="D2" s="284"/>
      <c r="E2" s="284"/>
      <c r="F2" s="284"/>
      <c r="G2" s="284"/>
      <c r="H2" s="284"/>
      <c r="I2" s="443"/>
    </row>
    <row r="3" spans="1:12" ht="18.75" x14ac:dyDescent="0.25">
      <c r="A3" s="442" t="str">
        <f>+'Numeral 2'!A3:E3</f>
        <v>Dirección Administrativa</v>
      </c>
      <c r="B3" s="284"/>
      <c r="C3" s="284"/>
      <c r="D3" s="284"/>
      <c r="E3" s="284"/>
      <c r="F3" s="284"/>
      <c r="G3" s="284"/>
      <c r="H3" s="284"/>
      <c r="I3" s="443"/>
    </row>
    <row r="4" spans="1:12" ht="15.75" customHeight="1" x14ac:dyDescent="0.25">
      <c r="A4" s="444" t="s">
        <v>179</v>
      </c>
      <c r="B4" s="445"/>
      <c r="C4" s="445"/>
      <c r="D4" s="446"/>
      <c r="E4" s="447" t="s">
        <v>137</v>
      </c>
      <c r="F4" s="445"/>
      <c r="G4" s="445"/>
      <c r="H4" s="445"/>
      <c r="I4" s="448"/>
    </row>
    <row r="5" spans="1:12" ht="18.75" x14ac:dyDescent="0.25">
      <c r="A5" s="437" t="s">
        <v>139</v>
      </c>
      <c r="B5" s="297"/>
      <c r="C5" s="297"/>
      <c r="D5" s="297"/>
      <c r="E5" s="297"/>
      <c r="F5" s="297"/>
      <c r="G5" s="297"/>
      <c r="H5" s="297"/>
      <c r="I5" s="438"/>
    </row>
    <row r="6" spans="1:12" ht="18.75" x14ac:dyDescent="0.25">
      <c r="A6" s="437" t="str">
        <f>+'Numeral 2'!A6:E6</f>
        <v>Subdirectora: Geovana Lissette Quiñonez Mendoza</v>
      </c>
      <c r="B6" s="297"/>
      <c r="C6" s="297"/>
      <c r="D6" s="297"/>
      <c r="E6" s="297"/>
      <c r="F6" s="297"/>
      <c r="G6" s="297"/>
      <c r="H6" s="297"/>
      <c r="I6" s="438"/>
    </row>
    <row r="7" spans="1:12" ht="18.75" x14ac:dyDescent="0.25">
      <c r="A7" s="434" t="str">
        <f>+'Numeral 2'!A7:E7</f>
        <v>Responsable de Actualización de la información: Hortencia Margarita Diaz Alvarez</v>
      </c>
      <c r="B7" s="435"/>
      <c r="C7" s="435"/>
      <c r="D7" s="435"/>
      <c r="E7" s="435"/>
      <c r="F7" s="435"/>
      <c r="G7" s="435"/>
      <c r="H7" s="435"/>
      <c r="I7" s="436"/>
    </row>
    <row r="8" spans="1:12" ht="18.75" x14ac:dyDescent="0.25">
      <c r="A8" s="437" t="str">
        <f>+'Numeral 14 Administración'!A8:E8</f>
        <v>Mes de Actualización: Abril 2021</v>
      </c>
      <c r="B8" s="297"/>
      <c r="C8" s="297"/>
      <c r="D8" s="297"/>
      <c r="E8" s="297"/>
      <c r="F8" s="297"/>
      <c r="G8" s="297"/>
      <c r="H8" s="297"/>
      <c r="I8" s="438"/>
    </row>
    <row r="9" spans="1:12" ht="18.75" x14ac:dyDescent="0.25">
      <c r="A9" s="437" t="s">
        <v>113</v>
      </c>
      <c r="B9" s="297"/>
      <c r="C9" s="297"/>
      <c r="D9" s="297"/>
      <c r="E9" s="297"/>
      <c r="F9" s="297"/>
      <c r="G9" s="297"/>
      <c r="H9" s="297"/>
      <c r="I9" s="438"/>
    </row>
    <row r="10" spans="1:12" ht="28.5" customHeight="1" x14ac:dyDescent="0.3">
      <c r="A10" s="439" t="s">
        <v>112</v>
      </c>
      <c r="B10" s="440"/>
      <c r="C10" s="440"/>
      <c r="D10" s="440"/>
      <c r="E10" s="440"/>
      <c r="F10" s="440"/>
      <c r="G10" s="440"/>
      <c r="H10" s="440"/>
      <c r="I10" s="441"/>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214</v>
      </c>
      <c r="I12" s="193" t="s">
        <v>215</v>
      </c>
    </row>
    <row r="13" spans="1:12" s="28" customFormat="1" ht="213.75" customHeight="1" x14ac:dyDescent="0.25">
      <c r="A13" s="192">
        <v>2</v>
      </c>
      <c r="B13" s="18" t="s">
        <v>205</v>
      </c>
      <c r="C13" s="177" t="s">
        <v>203</v>
      </c>
      <c r="D13" s="178" t="s">
        <v>206</v>
      </c>
      <c r="E13" s="175" t="s">
        <v>130</v>
      </c>
      <c r="F13" s="175" t="s">
        <v>278</v>
      </c>
      <c r="G13" s="176">
        <v>48000</v>
      </c>
      <c r="H13" s="179" t="s">
        <v>237</v>
      </c>
      <c r="I13" s="193" t="s">
        <v>220</v>
      </c>
    </row>
    <row r="14" spans="1:12" s="28" customFormat="1" ht="213.75" customHeight="1" x14ac:dyDescent="0.25">
      <c r="A14" s="258">
        <v>3</v>
      </c>
      <c r="B14" s="254" t="s">
        <v>272</v>
      </c>
      <c r="C14" s="255" t="s">
        <v>273</v>
      </c>
      <c r="D14" s="255" t="s">
        <v>274</v>
      </c>
      <c r="E14" s="256" t="s">
        <v>130</v>
      </c>
      <c r="F14" s="256" t="s">
        <v>275</v>
      </c>
      <c r="G14" s="257">
        <v>298337.88</v>
      </c>
      <c r="H14" s="256" t="s">
        <v>276</v>
      </c>
      <c r="I14" s="254" t="s">
        <v>277</v>
      </c>
    </row>
    <row r="15" spans="1:12" s="28" customFormat="1" ht="213.75" customHeight="1" x14ac:dyDescent="0.25">
      <c r="A15" s="258">
        <v>4</v>
      </c>
      <c r="B15" s="254" t="s">
        <v>272</v>
      </c>
      <c r="C15" s="255" t="s">
        <v>363</v>
      </c>
      <c r="D15" s="255" t="s">
        <v>364</v>
      </c>
      <c r="E15" s="256" t="s">
        <v>130</v>
      </c>
      <c r="F15" s="256" t="s">
        <v>282</v>
      </c>
      <c r="G15" s="257">
        <v>780000</v>
      </c>
      <c r="H15" s="256" t="s">
        <v>365</v>
      </c>
      <c r="I15" s="254" t="s">
        <v>277</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2" t="s">
        <v>71</v>
      </c>
      <c r="B21" s="433"/>
      <c r="C21" s="99"/>
      <c r="D21" s="99"/>
      <c r="E21" s="97"/>
      <c r="F21" s="421" t="s">
        <v>180</v>
      </c>
      <c r="G21" s="421"/>
      <c r="H21" s="99"/>
      <c r="I21" s="196"/>
      <c r="L21" s="33"/>
    </row>
    <row r="22" spans="1:12" ht="16.5" thickBot="1" x14ac:dyDescent="0.3">
      <c r="A22" s="197"/>
      <c r="B22" s="198"/>
      <c r="C22" s="198"/>
      <c r="D22" s="199"/>
      <c r="E22" s="199"/>
      <c r="F22" s="431"/>
      <c r="G22" s="431"/>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2021-05-06T21:15:45Z</cp:lastPrinted>
  <dcterms:created xsi:type="dcterms:W3CDTF">2017-12-05T18:01:17Z</dcterms:created>
  <dcterms:modified xsi:type="dcterms:W3CDTF">2021-05-12T14:59:27Z</dcterms:modified>
</cp:coreProperties>
</file>