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rzo\Editable\"/>
    </mc:Choice>
  </mc:AlternateContent>
  <xr:revisionPtr revIDLastSave="0" documentId="13_ncr:1_{9AB1706B-E167-41FF-BAE3-C63A6610360B}"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servicios'!$A$1:$K$183</definedName>
    <definedName name="_xlnm.Print_Area" localSheetId="3">'Numeral 11, Sub 18 '!$A$1:$K$27</definedName>
    <definedName name="_xlnm.Print_Area" localSheetId="6">'Numeral 14 Administración'!$A$1:$E$25</definedName>
    <definedName name="_xlnm.Print_Area" localSheetId="8">'Numeral 19 Administración'!$A$1:$I$21</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3" l="1"/>
  <c r="A8" i="2" l="1"/>
  <c r="B180" i="18"/>
  <c r="B132" i="18" l="1"/>
  <c r="B127" i="18"/>
  <c r="B122" i="18"/>
  <c r="B117" i="18"/>
  <c r="B112" i="18"/>
  <c r="B102" i="18"/>
  <c r="B97" i="18"/>
  <c r="B92" i="18"/>
  <c r="B87" i="18"/>
  <c r="B42" i="18"/>
  <c r="B82" i="18"/>
  <c r="B77" i="18"/>
  <c r="B72" i="18"/>
  <c r="B67" i="18"/>
  <c r="B62" i="18"/>
  <c r="B47" i="18"/>
  <c r="B37" i="18"/>
  <c r="B32" i="18"/>
  <c r="B27" i="18"/>
  <c r="B22" i="18" l="1"/>
  <c r="A7" i="18"/>
  <c r="A6" i="18"/>
  <c r="A5" i="18"/>
  <c r="B172" i="18"/>
  <c r="B167" i="18"/>
  <c r="B162" i="18"/>
  <c r="B157" i="18"/>
  <c r="B152" i="18"/>
  <c r="B147" i="18"/>
  <c r="B142" i="18"/>
  <c r="B137" i="18"/>
  <c r="B107" i="18"/>
  <c r="B52" i="18"/>
  <c r="B57" i="18"/>
  <c r="B17" i="18"/>
  <c r="B12" i="18"/>
  <c r="A3" i="18"/>
  <c r="A2" i="18"/>
  <c r="B177" i="18" l="1"/>
  <c r="E21" i="13" l="1"/>
  <c r="E20" i="13"/>
  <c r="E15" i="13" l="1"/>
  <c r="E16" i="13" l="1"/>
  <c r="E12" i="13"/>
  <c r="A3" i="13" l="1"/>
  <c r="A6" i="13"/>
  <c r="A7" i="13"/>
  <c r="E19" i="13" l="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<sst xmlns="http://schemas.openxmlformats.org/spreadsheetml/2006/main" count="1181" uniqueCount="343">
  <si>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</si>
  <si>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</si>
  <si>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</si>
  <si>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</si>
  <si>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</si>
  <si>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</si>
  <si>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</si>
  <si>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</si>
  <si>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</si>
  <si>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</si>
  <si>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</si>
  <si>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</si>
  <si>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</si>
  <si>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</si>
  <si>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</si>
  <si>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</si>
  <si>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</si>
  <si>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</si>
  <si>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</si>
  <si>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</si>
  <si>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</si>
  <si>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</si>
  <si>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</si>
  <si>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</si>
  <si>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</si>
  <si>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</si>
  <si>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</si>
  <si>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</si>
  <si>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</si>
  <si>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</si>
  <si>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</si>
  <si>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</si>
  <si>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</si>
  <si>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</si>
  <si>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</si>
  <si>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</si>
  <si>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</si>
  <si>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</si>
  <si>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</si>
  <si>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</si>
  <si>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</si>
  <si>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</si>
  <si>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</si>
  <si>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</si>
  <si>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</si>
  <si>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</si>
  <si>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</si>
  <si>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</si>
  <si>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</si>
  <si>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</si>
  <si>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</si>
  <si>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</si>
  <si>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</si>
  <si>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</si>
  <si>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</si>
  <si>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</si>
  <si>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</si>
  <si>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</si>
  <si>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</si>
  <si>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</si>
  <si>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</si>
  <si>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</si>
  <si>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</si>
  <si>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</si>
  <si>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</si>
  <si>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</si>
  <si>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</si>
  <si>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</si>
  <si>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</si>
  <si>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</si>
  <si>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</si>
  <si>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</si>
  <si>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</si>
  <si>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</si>
  <si>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</si>
  <si>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</si>
  <si>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</si>
  <si>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</si>
  <si>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</si>
  <si>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</si>
  <si>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</si>
  <si>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</si>
  <si>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</si>
  <si>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</si>
  <si>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</si>
  <si>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</si>
  <si>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</si>
  <si>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</si>
  <si>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</si>
  <si>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</si>
  <si>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</si>
  <si>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</si>
  <si>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</si>
  <si>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</si>
  <si>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</si>
  <si>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</si>
  <si>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</si>
  <si>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</si>
  <si>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</si>
  <si>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</si>
  <si>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</si>
  <si>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</si>
  <si>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</si>
  <si>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</si>
  <si>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</si>
  <si>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</si>
  <si>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</si>
  <si>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</si>
  <si>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</si>
  <si>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</si>
  <si>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</si>
  <si>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</si>
  <si>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</si>
  <si>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</si>
  <si>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</si>
  <si>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</si>
  <si>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</si>
  <si>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</si>
  <si>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</si>
  <si>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</si>
  <si>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</si>
  <si>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</si>
  <si>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</si>
  <si>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</si>
  <si>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</si>
  <si>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</si>
  <si>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</si>
  <si>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</si>
  <si>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</si>
  <si>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</si>
  <si>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</si>
  <si>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</si>
  <si>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</si>
  <si>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</si>
  <si>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</si>
  <si>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</si>
  <si>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</si>
  <si>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</si>
  <si>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</si>
  <si>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</si>
  <si>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</si>
  <si>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</si>
  <si>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</si>
  <si>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</si>
  <si>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</si>
  <si>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</si>
  <si>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</si>
  <si>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</si>
  <si>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</si>
  <si>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</si>
  <si>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</si>
  <si>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</si>
  <si>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</si>
  <si>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</si>
  <si>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</si>
  <si>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</si>
  <si>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</si>
  <si>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</si>
  <si>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</si>
  <si>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</si>
  <si>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</si>
  <si>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</si>
  <si>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</si>
  <si>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</si>
  <si>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</si>
  <si>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</si>
  <si>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</si>
  <si>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</si>
  <si>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</si>
  <si>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</si>
  <si>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</si>
  <si>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</si>
  <si>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</si>
  <si>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</si>
  <si>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</si>
  <si>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</si>
  <si>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</si>
  <si>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</si>
  <si>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</si>
  <si>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</si>
  <si>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</si>
  <si>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</si>
  <si>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</si>
  <si>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</si>
  <si>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</si>
  <si>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</si>
  <si>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</si>
  <si>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</si>
  <si>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</si>
  <si>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</si>
  <si>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</si>
  <si>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</si>
  <si>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</si>
  <si>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</si>
  <si>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</si>
  <si>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</si>
  <si>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</si>
  <si>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</si>
  <si>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</si>
  <si>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</si>
  <si>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</si>
  <si>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</si>
  <si>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</si>
  <si>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</si>
  <si>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</si>
  <si>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</si>
  <si>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</si>
  <si>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</si>
  <si>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</si>
  <si>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</si>
  <si>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</si>
  <si>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</si>
  <si>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Responsable de Actualización de la información: Alma Griselda Pérez Cuc</t>
  </si>
  <si>
    <t>Mes de Actualización: Marzo 2021</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</si>
  <si>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</si>
  <si>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</si>
  <si>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</si>
  <si>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</si>
  <si>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</si>
  <si>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</si>
  <si>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</si>
  <si>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</si>
  <si>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</si>
  <si>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</si>
  <si>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</si>
  <si>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</si>
  <si>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</si>
  <si>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</si>
  <si>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</si>
  <si>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</si>
  <si>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</si>
  <si>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</si>
  <si>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</si>
  <si>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</si>
  <si>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</si>
  <si>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112
AGUA</t>
  </si>
  <si>
    <t>EMPRESA MUNICIPAL DE AGUA DE LA CIUDAD DE GUATEMALA</t>
  </si>
  <si>
    <t>115
EXTRACCIÓN DE BASURA Y DESTRUCCIÓN DE DESECHOS SÓLIDOS</t>
  </si>
  <si>
    <t>ARREAGA JIMENEZ OSCAR RENE</t>
  </si>
  <si>
    <t>ARRENDAMIENTO DE BIEN INMUEBLE PARA LA OFICINA DE LA SEDE DEPARTAMENTAL DE LA SECRETARÍA PRESIDENCIAL DE LA MUJER, EN EL DEPARTAMENTO DE TOTONICAPAN, PERIODO DE MARZO 2021.</t>
  </si>
  <si>
    <t>FACTURA 
No. AA-334</t>
  </si>
  <si>
    <t>153 ARRENDAMIENTO DE MÁQUINAS Y EQUIPOS DE OFICINA</t>
  </si>
  <si>
    <t>RICOH DE GUATEMALA  SOCIEDAD ANONIMA</t>
  </si>
  <si>
    <t>FACTURA 
No. 8660BFD8-3518187221</t>
  </si>
  <si>
    <t>SERVICIO DE ARRENDAMIENTO DE 3 FOTOCOPIADORAS MULTIFUNCIONALES PARA IMPRESIONES, REPRODUCCIONES Y ESCANEO DE DOCUMENTOS, PARA LA SECRETARÍA PRESIDENCIAL DE LA MUJER, PERIODO MARZO 2021</t>
  </si>
  <si>
    <t>ACTA ADMINISTRATIVA
3-2021</t>
  </si>
  <si>
    <t>SERVICIO DE ENLACE DE INTERNET CORPORATIVO DE 35 MBS PARA LA SECRETARÍA PRESIDENCIAL DE LA MUJER, PERIODO MARZO 2021, SEGÚN ACTA ADMINISTRATIVA 2-2021.</t>
  </si>
  <si>
    <t>FACTURA 
No. 98B011E2-1991790015</t>
  </si>
  <si>
    <t>COMPRA DE CAFÉ MOLIDO EN PRESENTACIÓN PAQUETE DE 460 GRAMOS, PARA ABASTECER EL ALMACÉN Y ASÍ SUMINISTRAR AL PERSONAL DE LA SECRETARÍA PRESIDENCIAL DE LA MUJER.</t>
  </si>
  <si>
    <t>211
ALIMENTOS PARA PERSONAS</t>
  </si>
  <si>
    <t>TOSTADURIA DE CAFE LEON SOCIEDAD ANONIMA</t>
  </si>
  <si>
    <t>FACTURA 
No. BFEFBAC9-1853640472</t>
  </si>
  <si>
    <t>COMPRA DE PAPEL HIGIÉNICO, CLASE JUMBO Y TOALLA CLASE ULTRA ABSORBENTE USO MANOS, PARA ABASTECER EL ALMACEN QUE SERÁ PARA BRINDAR AL PERSONAL Y VISITANTES DE LA SECRETARÍA PRESIDENCIAL DE LA MUJER.</t>
  </si>
  <si>
    <t>ADMINISTRACIÓN DE SERVICIOS DE OUTSOURCING  SOCIEDAD ANÓNIMA</t>
  </si>
  <si>
    <t>243
PRODUCTOS DE PAPEL O CARTÓN</t>
  </si>
  <si>
    <t>FACTURA 
No. 7290E100-3999615596</t>
  </si>
  <si>
    <t>SERVICIO DE ALIMENTACIÓN PARA REUNIÓN DE LA COMISIÓN DE LA MUJER DEL SCDUR A NIVEL DEPARTAMENTAL", EL 03/03/2021, EN GUASTATOYA, EL PROGRESO.</t>
  </si>
  <si>
    <t>MARROQUIN GONZALEZ DE BORRAYO ANA LUCRECIA</t>
  </si>
  <si>
    <t>FACTURA 
No. C-5355</t>
  </si>
  <si>
    <t>COMPRA DE ALCOHOL ETÍLICO Y ALCOHOL GEL EN PRESENTACIÓN GALON E INSUMOS DE CAFETERIA TÉ SABOR: MANZANILLA; CANELA Y TILO EN PRESENTACIÓN CAJA DE 20 UNIDADES, PARA ABASTECER AL ALMACÉN Y SER ENTREGADO AL PERSONAL DE LA SECRETARÍA PRESIDENCIAL DE LA MUJER.</t>
  </si>
  <si>
    <t>DISDEL, SOCIEDAD ANONIMA</t>
  </si>
  <si>
    <t>FACTURA 
No. 9D087B30-2526235332</t>
  </si>
  <si>
    <t>211
ALIMENTOS PARA PERSONAS
261
ELEMENTOS Y COMPUESTOS QUÍMICOS</t>
  </si>
  <si>
    <t>COMPRA DE AGUA PURIFICADA EN PRESENTACIÓN CUPÓN DE 5 GALONES, PARA BRINDAR A LAS DISTINTAS UNIDADES Y VISITANTES DE LA SECRETARÍA PRESIDENCIAL DE LA MUJER.</t>
  </si>
  <si>
    <t>DESARROLLO COMERCIAL GUATEMALTECO, SOCIEDAD ANONIMA</t>
  </si>
  <si>
    <t>FACTURA 
No. 31A9AE22-1306805744</t>
  </si>
  <si>
    <t>SERVICIO DE MENSAJERÍA PARA EL ENVIÓ Y TRASLADO DE CORRESPONDENCIA DE DOCUMENTOS A LAS SEDES DEPARTAMENTALES DE LA SECRETARÍA PRESIDENCIAL DE LA MUJER Y VICEVERSA, PERIODO FEBRERO 2021.</t>
  </si>
  <si>
    <t>SERVICIO DE DESINFECCIÓN Y SANITIZACIÓN DE AMBIENTES EN LAS INSTALACIONES DE SEPREM, PARA GARANTIZAR LA SALUD DEL PERSONAL, COMO MEDIDA PREVENTIVA ANTE LA PANDEMIA DEL COVID-19, REALIZADO EL 03/03/2021.</t>
  </si>
  <si>
    <t>COMPRA DE TONER CÓDIGOS: Ce310a, Ce311a, Ce312a, Ce313a; PARA SUMINISTRAR A LAS DIFERENTES DIRECCIONES DE LA SECRETARÍA PRESIDENCIAL DE LA MUJER, PARA SU BUEN FUNCIONAMIENTO Y REALIZACIÓN DE ACTIVIDADES.</t>
  </si>
  <si>
    <t>FACTURA 
No. B0C65031-267470508</t>
  </si>
  <si>
    <t>FACTURA 
No. 7A96E5EC-2638499363</t>
  </si>
  <si>
    <t>CORPORACION NACIONAL PRIME PC  SOCIEDAD ANONIMA</t>
  </si>
  <si>
    <t>FACTURA 
No. 8EFE6097-2667922429</t>
  </si>
  <si>
    <t>COMPRA DE TONER CÓDIGOS: MLT-D105S Y PHASER 3435; PARA SUMINISTRAR A LAS DIFERENTES DIRECCIONES DE LA SECRETARÍA PRESIDENCIAL DE LA MUJER, PARA SU BUEN FUNCIONAMIENTO Y REALIZACIÓN DE ACTIVIDADES.</t>
  </si>
  <si>
    <t>267
TINTES, PINTURAS Y COLORANTES</t>
  </si>
  <si>
    <t>MULTICOPY SOCIEDAD ANONIMA</t>
  </si>
  <si>
    <t>FACTURA 
No. 1B7D1321-2704950159</t>
  </si>
  <si>
    <t>COMPRA DE TINTA TIPO GOTERO EN PRESENTACIÓN DE 30 MILILITROS EN COLOR NEGRO Y ROJO, PARA SUMINISTRAR A LAS DIFERENTES DIRECCIONES Y UNIDADES DE LA SECRETARÍA PRESIDENCIAL DE LA MUJER, PARA SU BUEN FUNCIONAMIENTO Y REALIZACIÓN DE ACTIVIDADES.</t>
  </si>
  <si>
    <t>SOMOCURCIO ARANGURI JORGE LUIS</t>
  </si>
  <si>
    <t>FACTURA 
No. 7420DCFA-2675393379</t>
  </si>
  <si>
    <t>COMPRA DE CRISTALERIA: CUCHARA, PICHEL, TAZA CON PLATO Y VASO PARA PROVEER A LAS DIRECCIONES Y UNIDADES DE LA SECRETARÍA PRESIDENCIAL DE LA MUJER, PARA QUE SEA UTILIZADO EN LAS DISTINTAS REUNIONES QUE SE REALICEN EN ESTA INSTITUCIÓN.</t>
  </si>
  <si>
    <t>SON VELASQUEZ DE NAVICHOQUE ANNA BEATRIZ</t>
  </si>
  <si>
    <t>296
ÚTILES DE COCINA Y COMEDOR</t>
  </si>
  <si>
    <t>FACTURA 
No. 6478725F-2494513188</t>
  </si>
  <si>
    <t>SERVICIO MAYOR Y REPARACIÓN AL VEHICULO MARCA TOYOTA LINEA: YARIS, PLACA: O-199BBK, CON EL FIN DE MANTENER EN FUNCIONAMIENTO ADECUADO A LA FLOTILLA DE VEHÍCULOS PROPIEDAD DE LA SECRETARÍA PRESIDENCIAL DE LA MUJER.</t>
  </si>
  <si>
    <t>CORPORACION DE SERVICIOS Y NEGOCIOS LA VEINTE  SOCIEDAD ANONIMA</t>
  </si>
  <si>
    <t>165
MANTENIMIENTO Y REPARACIÓN DE MEDIOS DE TRANSPORTE</t>
  </si>
  <si>
    <t>FACTURA 
No. 6315E54F-1790593358</t>
  </si>
  <si>
    <t>SERVICIO DE MANTENIMIENTO Y REPARACIÓN AL VEHICULO MARCA TOYOTA, LINEA: HI LUX PLACA: O-218BBJ, CON EL FIN DE MANTENER EN FUNCIONAMIENTO ADECUADO A LA FLOTILLA DE VEHÍCULOS PROPIEDAD DE LA SECRETARÍA PRESIDENCIAL DE LA MUJER.</t>
  </si>
  <si>
    <t>FACTURA 
No. 5F599CF9-4127606160</t>
  </si>
  <si>
    <t>SERVICIO DE REPARACIÓN AL VEHICULO MARCA DAIHATSU, LINEA: TERIOS PLACA: O-330BBH, CON EL FIN DE MANTENER EN FUNCIONAMIENTO ADECUADO A LA FLOTILLA DE VEHÍCULOS PROPIEDAD DE LA SECRETARÍA PRESIDENCIAL DE LA MUJER.</t>
  </si>
  <si>
    <t>RAPIMEC   SOCIEDAD ANONIMA</t>
  </si>
  <si>
    <t>FACTURA 
No. E03F860C-380586691</t>
  </si>
  <si>
    <t>SERVICIO DE MANTENIMIENTO DE LAS PERSIANAS (INGRESO Y SOTANO) DEL EDIFICIO QUE OCUPA LA SECRETARÍA PRESIDENCIAL DE LA MUJER, LA CUAL PERMITIRA QUE LAS MISMAS SE CONSERVEN EN CONDICIONES ACEPTABLES Y DURADERAS.</t>
  </si>
  <si>
    <t>SERVIPUERTAS Y SERVICIOS PROFESIONALES  SOCIEDAD ANONIMA</t>
  </si>
  <si>
    <t>FACTURA 
No. A-2658</t>
  </si>
  <si>
    <t>SERVICIO DE MANTENIMIENTO Y REPARACIÓN AL VEHICULO MARCA MITSUBISHI, LÍNEA L300, PLACA O-042BBW, ES NECESARIO CON EL FIN DE MANTENER EN FUNCIONAMIENTO ADECUADO A LA FLOTILLA DE VEHÍCULOS, PROPIEDAD DE LA SECRETARÍA PRESIDENCIAL DE LA MUJER.</t>
  </si>
  <si>
    <t>FACTURA 
No. 4F707DDD-2928887026</t>
  </si>
  <si>
    <t>SERVICIO DE TELEFONIA MOVIL (VOZ, SMS E INTERNET), PARA LA SUBSECRETARIA PRESIDENCIAL DE LA MUJER DE LA SECRETARÍA PRESIDENCIAL DE LA MUJER, PARA EL DESARROLLO ADECUADO DE LAS ACTIVIDADES Y TAREAS INSTITUCIONALES EN EL CUMPLIMIENTO DE SUS FUNCIONES. PERIODO ENERO 2021</t>
  </si>
  <si>
    <t>SERVICIO DE TELEFONIA MOVIL (VOZ, SMS E INTERNET), PARA LA SUBSECRETARIA PRESIDENCIAL DE LA MUJER DE LA SECRETARÍA PRESIDENCIAL DE LA MUJER, PARA EL DESARROLLO ADECUADO DE LAS ACTIVIDADES Y TAREAS INSTITUCIONALES EN EL CUMPLIMIENTO DE SUS FUNCIONES. PERIODO FEBRERO 2021</t>
  </si>
  <si>
    <t>FACTURA 
No. 5657EAE0-3392094227</t>
  </si>
  <si>
    <t>FACTURA 
No. 21B0D734-1327451676</t>
  </si>
  <si>
    <t>NO APLICA LEY DE CONTRATACIONES DEL ESTADO</t>
  </si>
  <si>
    <t>ESTRADA ROSALES DAMARIS CAYETANA</t>
  </si>
  <si>
    <t>PAGO DE 32 DÍAS DE VACACIONES A DÁMARIS CAYETANA ESTRADA ROSALES, POR EL PERIODO LABORADO DEL 01/04/2019 AL 29/01/2021.</t>
  </si>
  <si>
    <t>415
VACACIONES PAGADAS POR RETIRO</t>
  </si>
  <si>
    <t>ACUERDO INTERNO No. SPM-RRHH-E-011-002-2021</t>
  </si>
  <si>
    <t>PAGO DE INDEMNIZACIÓN A JAIME HUMBERTO VELÁSQUEZ MORALES, CORRESPONDIENTE AL PERIODO LABORADO DEL 01/06/2015 AL 05/01/2021.</t>
  </si>
  <si>
    <t>VELASQUEZ MORALES JAIME HUMBERTO</t>
  </si>
  <si>
    <t>413
INDEMNIZACIONES AL PERSONAL</t>
  </si>
  <si>
    <t>ACUERDO INTERNO No. SPM-RRHH-E-011-001-2021</t>
  </si>
  <si>
    <t>PAGO DE INDEMNIZACIÓN A JEANNE DELMY LEIVA ESCOBAR, CORRESPONDIENTE AL PERIODO LABORADO DEL 03/08/2020 AL 22/10/2020.</t>
  </si>
  <si>
    <t>LEIVA ESCOBAR JEANNE DELMY</t>
  </si>
  <si>
    <t>ACUERDO INTERNO No. SPM-RRHH-E-011-018-2020</t>
  </si>
  <si>
    <t>PAGO DE LA CUOTA ANUAL QUE LE CORRESPONDE AL ESTADO DE GUATEMALA POR FORMAR PARTE DEL CONSEJO DE MINISTRAS DE LA MUJER EN CENTRO AMÉRICA Y REPÚBLICA DOMINICANA -COMMCA-, CORRESPONDIENTE AL AÑO 2021.</t>
  </si>
  <si>
    <t>SECRETARIA DE INTEGRACION CENTROAMERICANA</t>
  </si>
  <si>
    <t>SICA</t>
  </si>
  <si>
    <t>473
TRANSFERENCIAS A ORGANISMOS REGIONALES</t>
  </si>
  <si>
    <t>ACTA DE LA XXXV REUNION ORDINARIA</t>
  </si>
  <si>
    <t>PAGO DE SERVICIO DE ENERGÍA ELÉCTRICA PARA LAS OFICINAS DE LA SECRETARÍA PRESIDENCIAL DE LA MUJER, PERIODO 08/02/2021 AL 10/03/2021, CONTADOR: S63158.</t>
  </si>
  <si>
    <t>FACTURA 
No. 387159AB-2230471142</t>
  </si>
  <si>
    <t>PAGO DE SERVICIO DE ENERGÍA ELÉCTRICA PARA LAS OFICINAS DE LA SECRETARÍA PRESIDENCIAL DE LA MUJER, PERIODO 08/02/2021 AL 10/03/2021, CONTADOR: T29105.</t>
  </si>
  <si>
    <t>FACTURA 
No. CE277694-867582449</t>
  </si>
  <si>
    <t>PAGO DE SERVICIO DE TELEFONÍA FIJA AL PERSONAL DE LAS DIFERENTES DIRECCIONES DE LA SECRETARÍA PRESIDENCIAL DE LA MUJER, PERIODO DEL 02/02/2021 AL 01/03/2021, NUMERO 2207-9400.</t>
  </si>
  <si>
    <t>FACTURA 
No. 088527C6-2096973439</t>
  </si>
  <si>
    <t>PAGO DE SERVICIO DE TELEFONÍA FIJA AL PERSONAL DE LAS DIFERENTES DIRECCIONES DE LA SECRETARÍA PRESIDENCIAL DE LA MUJER, PERIODO DEL 02/02/2021 AL 01/03/2021, NUMERO 2220-6318.</t>
  </si>
  <si>
    <t>FACTURA 
No. 38B9C221-2865974390</t>
  </si>
  <si>
    <t>SERVICIO DE AGUA POTABLE PARA PROVEER AL PERSONAL DE LA SECRETARÍA PRESIDENCIAL DE LA MUJER, PERÍODO DEL 18/02/2021 AL 17/03/2021, CONTADOR 70229261.</t>
  </si>
  <si>
    <t>FACTURA 
No. AP-224932</t>
  </si>
  <si>
    <t>SERVICIO DE ENERGÍA ELÉCTRICA PARA LAS INSTALACIONES DE LA BODEGA DE LA ZONA 18, DONDE SE ENCUENTRA LABORANDO EL PERSONAL DE LA SECRETARÍA PRESIDENCIAL DE LA MUJER, CONTADOR S41877, PERIODO DEL 18/02/2021 AL 22/03/2021.</t>
  </si>
  <si>
    <t>FACTURA 
No.855D11AD-2207664357</t>
  </si>
  <si>
    <t>SERVICIO DE EXTRACCIÓN DE BASURA EN LAS INSTALACIONES DE LA SECRETARÍA PRESIDENCIAL DE LA MUJER, -SEPREM-, CORRESPONDIENTE AL MES DE MARZO 2021.</t>
  </si>
  <si>
    <t>FACTURA 
No.A-36300</t>
  </si>
  <si>
    <t>FACTURA 
No.
 E37345DB-2722579317
A0DD239A-3831120391
764D05BD-3621601515</t>
  </si>
  <si>
    <t>SERVICIO DE TELEFONÍA FIJA PARA PROVEER AL PERSONAL DE LAS DIFERENTES DIRECCIONES DE LA SECRETARÍA PRESIDENCIAL DE LA MUJER, PERIODO 02/02/2021 AL 01/03/2021, NUMERO 2230-0977; 2230-0982; 2230-0981.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</si>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</sst>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3" fillId="0" borderId="1" xfId="0" applyFont="1" applyFill="1" applyBorder="1" applyAlignment="1">
      <alignment horizontal="center" vertical="center"/>
    </xf>
    <xf numFmtId="165" fontId="0" fillId="0" borderId="0" xfId="0" applyNumberFormat="1" applyAlignment="1">
      <alignment vertical="center"/>
    </xf>
    <xf numFmtId="0" fontId="2" fillId="5" borderId="48" xfId="0" applyFont="1" applyFill="1" applyBorder="1" applyAlignment="1">
      <alignment horizontal="center" vertical="center"/>
    </xf>
    <xf numFmtId="0" fontId="13" fillId="0" borderId="47" xfId="0" applyFont="1" applyBorder="1"/>
    <xf numFmtId="0" fontId="25" fillId="5" borderId="48" xfId="0" applyFont="1" applyFill="1" applyBorder="1"/>
    <xf numFmtId="0" fontId="24" fillId="0" borderId="47" xfId="0" applyFont="1" applyBorder="1"/>
    <xf numFmtId="0" fontId="25" fillId="5" borderId="50" xfId="0" applyFont="1" applyFill="1" applyBorder="1"/>
    <xf numFmtId="14" fontId="23" fillId="0"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47" xfId="0" applyFont="1" applyBorder="1" applyAlignment="1">
      <alignment horizontal="center" vertical="center"/>
    </xf>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20" xfId="0" applyFont="1" applyBorder="1" applyAlignment="1">
      <alignment horizontal="center" vertical="center"/>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4" fontId="14" fillId="0" borderId="0" xfId="0" applyNumberFormat="1" applyFont="1"/>
    <xf numFmtId="0" fontId="14" fillId="0" borderId="47" xfId="0" applyFont="1" applyBorder="1"/>
    <xf numFmtId="165" fontId="14" fillId="0" borderId="0" xfId="0" applyNumberFormat="1" applyFont="1"/>
    <xf numFmtId="0" fontId="0" fillId="5" borderId="48" xfId="0" applyFill="1" applyBorder="1"/>
    <xf numFmtId="168" fontId="26" fillId="0" borderId="0" xfId="0" applyNumberFormat="1" applyFont="1"/>
    <xf numFmtId="0" fontId="24" fillId="0" borderId="0" xfId="0" applyFont="1"/>
    <xf numFmtId="0" fontId="13" fillId="0" borderId="0" xfId="0" applyFont="1"/>
    <xf numFmtId="0" fontId="24" fillId="0" borderId="49" xfId="0" applyFont="1" applyBorder="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14" fillId="0" borderId="7" xfId="0" applyFont="1" applyFill="1" applyBorder="1"/>
    <xf numFmtId="165" fontId="14" fillId="0" borderId="21" xfId="0" applyNumberFormat="1" applyFont="1" applyFill="1" applyBorder="1" applyAlignment="1">
      <alignmen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4" fontId="23" fillId="0" borderId="2" xfId="0" applyNumberFormat="1" applyFont="1" applyFill="1" applyBorder="1" applyAlignment="1">
      <alignmen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4" fontId="27" fillId="0" borderId="0" xfId="0" applyNumberFormat="1" applyFont="1" applyAlignment="1">
      <alignment horizontal="righ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0" xfId="0" applyFont="1" applyAlignment="1">
      <alignment horizontal="center"/>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25" fillId="0" borderId="0" xfId="0" applyFont="1" applyAlignment="1">
      <alignment horizont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0" t="s">
        <v>63</v>
      </c>
      <c r="B2" s="281"/>
      <c r="C2" s="281"/>
      <c r="D2" s="281"/>
      <c r="E2" s="282"/>
    </row>
    <row r="3" spans="1:5" ht="18.75" x14ac:dyDescent="0.25">
      <c r="A3" s="280" t="s">
        <v>118</v>
      </c>
      <c r="B3" s="281"/>
      <c r="C3" s="281"/>
      <c r="D3" s="281"/>
      <c r="E3" s="282"/>
    </row>
    <row r="4" spans="1:5" ht="15.75" customHeight="1" x14ac:dyDescent="0.25">
      <c r="A4" s="297" t="s">
        <v>179</v>
      </c>
      <c r="B4" s="297"/>
      <c r="C4" s="297"/>
      <c r="D4" s="297"/>
      <c r="E4" s="49" t="s">
        <v>137</v>
      </c>
    </row>
    <row r="5" spans="1:5" s="28" customFormat="1" ht="18.75" x14ac:dyDescent="0.25">
      <c r="A5" s="291" t="s">
        <v>139</v>
      </c>
      <c r="B5" s="291"/>
      <c r="C5" s="291"/>
      <c r="D5" s="291"/>
      <c r="E5" s="291"/>
    </row>
    <row r="6" spans="1:5" ht="18.75" x14ac:dyDescent="0.25">
      <c r="A6" s="291" t="s">
        <v>211</v>
      </c>
      <c r="B6" s="291"/>
      <c r="C6" s="291"/>
      <c r="D6" s="291"/>
      <c r="E6" s="291"/>
    </row>
    <row r="7" spans="1:5" s="68" customFormat="1" ht="18.75" x14ac:dyDescent="0.25">
      <c r="A7" s="296" t="s">
        <v>212</v>
      </c>
      <c r="B7" s="296"/>
      <c r="C7" s="296"/>
      <c r="D7" s="296"/>
      <c r="E7" s="296"/>
    </row>
    <row r="8" spans="1:5" ht="18.75" x14ac:dyDescent="0.25">
      <c r="A8" s="293" t="s">
        <v>213</v>
      </c>
      <c r="B8" s="294"/>
      <c r="C8" s="294"/>
      <c r="D8" s="294"/>
      <c r="E8" s="295"/>
    </row>
    <row r="9" spans="1:5" ht="18.75" x14ac:dyDescent="0.25">
      <c r="A9" s="293" t="s">
        <v>72</v>
      </c>
      <c r="B9" s="294"/>
      <c r="C9" s="294"/>
      <c r="D9" s="294"/>
      <c r="E9" s="295"/>
    </row>
    <row r="10" spans="1:5" ht="21" customHeight="1" thickBot="1" x14ac:dyDescent="0.3">
      <c r="A10" s="292" t="s">
        <v>138</v>
      </c>
      <c r="B10" s="292"/>
      <c r="C10" s="292"/>
      <c r="D10" s="292"/>
      <c r="E10" s="292"/>
    </row>
    <row r="11" spans="1:5" s="30" customFormat="1" ht="19.5" thickBot="1" x14ac:dyDescent="0.35">
      <c r="A11" s="85" t="s">
        <v>19</v>
      </c>
      <c r="B11" s="86" t="s">
        <v>52</v>
      </c>
      <c r="C11" s="86" t="s">
        <v>20</v>
      </c>
      <c r="D11" s="287" t="s">
        <v>122</v>
      </c>
      <c r="E11" s="288"/>
    </row>
    <row r="12" spans="1:5" s="167" customFormat="1" ht="30" x14ac:dyDescent="0.25">
      <c r="A12" s="89" t="s">
        <v>63</v>
      </c>
      <c r="B12" s="90" t="s">
        <v>136</v>
      </c>
      <c r="C12" s="91" t="s">
        <v>169</v>
      </c>
      <c r="D12" s="289" t="s">
        <v>146</v>
      </c>
      <c r="E12" s="290"/>
    </row>
    <row r="13" spans="1:5" s="167" customFormat="1" ht="33.75" customHeight="1" x14ac:dyDescent="0.25">
      <c r="A13" s="92" t="s">
        <v>159</v>
      </c>
      <c r="B13" s="93" t="s">
        <v>136</v>
      </c>
      <c r="C13" s="93" t="s">
        <v>156</v>
      </c>
      <c r="D13" s="278" t="s">
        <v>146</v>
      </c>
      <c r="E13" s="279"/>
    </row>
    <row r="14" spans="1:5" s="167" customFormat="1" ht="30" x14ac:dyDescent="0.25">
      <c r="A14" s="92" t="s">
        <v>166</v>
      </c>
      <c r="B14" s="93" t="s">
        <v>136</v>
      </c>
      <c r="C14" s="93" t="s">
        <v>147</v>
      </c>
      <c r="D14" s="278" t="s">
        <v>146</v>
      </c>
      <c r="E14" s="279"/>
    </row>
    <row r="15" spans="1:5" s="167" customFormat="1" ht="33.75" customHeight="1" x14ac:dyDescent="0.25">
      <c r="A15" s="92" t="s">
        <v>118</v>
      </c>
      <c r="B15" s="93" t="s">
        <v>136</v>
      </c>
      <c r="C15" s="94" t="s">
        <v>148</v>
      </c>
      <c r="D15" s="278" t="s">
        <v>146</v>
      </c>
      <c r="E15" s="279"/>
    </row>
    <row r="16" spans="1:5" s="167" customFormat="1" ht="33.75" customHeight="1" x14ac:dyDescent="0.25">
      <c r="A16" s="92" t="s">
        <v>68</v>
      </c>
      <c r="B16" s="93" t="s">
        <v>136</v>
      </c>
      <c r="C16" s="93" t="s">
        <v>149</v>
      </c>
      <c r="D16" s="278" t="s">
        <v>146</v>
      </c>
      <c r="E16" s="279"/>
    </row>
    <row r="17" spans="1:5" s="167" customFormat="1" ht="33.75" customHeight="1" x14ac:dyDescent="0.25">
      <c r="A17" s="95" t="s">
        <v>89</v>
      </c>
      <c r="B17" s="93" t="s">
        <v>136</v>
      </c>
      <c r="C17" s="94" t="s">
        <v>150</v>
      </c>
      <c r="D17" s="278" t="s">
        <v>146</v>
      </c>
      <c r="E17" s="279"/>
    </row>
    <row r="18" spans="1:5" s="167" customFormat="1" ht="30" x14ac:dyDescent="0.25">
      <c r="A18" s="88" t="s">
        <v>163</v>
      </c>
      <c r="B18" s="93" t="s">
        <v>136</v>
      </c>
      <c r="C18" s="94" t="s">
        <v>164</v>
      </c>
      <c r="D18" s="278" t="s">
        <v>146</v>
      </c>
      <c r="E18" s="279"/>
    </row>
    <row r="19" spans="1:5" s="167" customFormat="1" ht="39" customHeight="1" x14ac:dyDescent="0.25">
      <c r="A19" s="92" t="s">
        <v>121</v>
      </c>
      <c r="B19" s="93" t="s">
        <v>136</v>
      </c>
      <c r="C19" s="93" t="s">
        <v>167</v>
      </c>
      <c r="D19" s="278" t="s">
        <v>146</v>
      </c>
      <c r="E19" s="279"/>
    </row>
    <row r="20" spans="1:5" s="167" customFormat="1" ht="39" customHeight="1" x14ac:dyDescent="0.25">
      <c r="A20" s="92" t="s">
        <v>168</v>
      </c>
      <c r="B20" s="93" t="s">
        <v>136</v>
      </c>
      <c r="C20" s="93">
        <v>1008</v>
      </c>
      <c r="D20" s="278" t="s">
        <v>146</v>
      </c>
      <c r="E20" s="279"/>
    </row>
    <row r="21" spans="1:5" s="167" customFormat="1" ht="39" customHeight="1" x14ac:dyDescent="0.25">
      <c r="A21" s="92" t="s">
        <v>161</v>
      </c>
      <c r="B21" s="93" t="s">
        <v>136</v>
      </c>
      <c r="C21" s="93" t="s">
        <v>151</v>
      </c>
      <c r="D21" s="278" t="s">
        <v>146</v>
      </c>
      <c r="E21" s="279"/>
    </row>
    <row r="22" spans="1:5" s="167" customFormat="1" ht="36.75" customHeight="1" x14ac:dyDescent="0.25">
      <c r="A22" s="92" t="s">
        <v>162</v>
      </c>
      <c r="B22" s="93" t="s">
        <v>136</v>
      </c>
      <c r="C22" s="93" t="s">
        <v>152</v>
      </c>
      <c r="D22" s="278" t="s">
        <v>146</v>
      </c>
      <c r="E22" s="279"/>
    </row>
    <row r="23" spans="1:5" s="167" customFormat="1" ht="40.5" customHeight="1" x14ac:dyDescent="0.25">
      <c r="A23" s="92" t="s">
        <v>120</v>
      </c>
      <c r="B23" s="93" t="s">
        <v>136</v>
      </c>
      <c r="C23" s="93">
        <v>1005</v>
      </c>
      <c r="D23" s="278" t="s">
        <v>146</v>
      </c>
      <c r="E23" s="279"/>
    </row>
    <row r="24" spans="1:5" s="167" customFormat="1" ht="46.5" customHeight="1" x14ac:dyDescent="0.25">
      <c r="A24" s="92" t="s">
        <v>165</v>
      </c>
      <c r="B24" s="93" t="s">
        <v>136</v>
      </c>
      <c r="C24" s="93" t="s">
        <v>153</v>
      </c>
      <c r="D24" s="278" t="s">
        <v>146</v>
      </c>
      <c r="E24" s="279"/>
    </row>
    <row r="25" spans="1:5" s="167" customFormat="1" ht="33.75" customHeight="1" x14ac:dyDescent="0.25">
      <c r="A25" s="92" t="s">
        <v>160</v>
      </c>
      <c r="B25" s="93" t="s">
        <v>136</v>
      </c>
      <c r="C25" s="93" t="s">
        <v>154</v>
      </c>
      <c r="D25" s="278" t="s">
        <v>146</v>
      </c>
      <c r="E25" s="279"/>
    </row>
    <row r="26" spans="1:5" s="167" customFormat="1" ht="39" customHeight="1" x14ac:dyDescent="0.25">
      <c r="A26" s="92" t="s">
        <v>170</v>
      </c>
      <c r="B26" s="93" t="s">
        <v>136</v>
      </c>
      <c r="C26" s="93">
        <v>1084</v>
      </c>
      <c r="D26" s="278" t="s">
        <v>146</v>
      </c>
      <c r="E26" s="279"/>
    </row>
    <row r="27" spans="1:5" s="167" customFormat="1" ht="33.75" customHeight="1" x14ac:dyDescent="0.25">
      <c r="A27" s="95" t="s">
        <v>119</v>
      </c>
      <c r="B27" s="93" t="s">
        <v>136</v>
      </c>
      <c r="C27" s="93">
        <v>1000</v>
      </c>
      <c r="D27" s="278" t="s">
        <v>146</v>
      </c>
      <c r="E27" s="27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6"/>
      <c r="D33" s="286"/>
      <c r="E33" s="28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3" t="s">
        <v>63</v>
      </c>
      <c r="B41" s="284"/>
      <c r="C41" s="284"/>
      <c r="D41" s="285"/>
      <c r="E41" s="31"/>
    </row>
    <row r="42" spans="1:5" ht="18.75" x14ac:dyDescent="0.25">
      <c r="A42" s="280" t="str">
        <f>+A3</f>
        <v>Dirección Administrativa</v>
      </c>
      <c r="B42" s="281"/>
      <c r="C42" s="281"/>
      <c r="D42" s="282"/>
      <c r="E42" s="32"/>
    </row>
    <row r="43" spans="1:5" ht="18.75" x14ac:dyDescent="0.3">
      <c r="A43" s="52" t="str">
        <f>+A4</f>
        <v>Horario de Atención: 7:00 a 15:00 hrs.</v>
      </c>
      <c r="B43" s="52"/>
      <c r="C43" s="283" t="s">
        <v>140</v>
      </c>
      <c r="D43" s="285"/>
      <c r="E43" s="33"/>
    </row>
    <row r="44" spans="1:5" ht="18.75" x14ac:dyDescent="0.3">
      <c r="A44" s="300" t="s">
        <v>139</v>
      </c>
      <c r="B44" s="301"/>
      <c r="C44" s="301"/>
      <c r="D44" s="302"/>
      <c r="E44" s="34"/>
    </row>
    <row r="45" spans="1:5" ht="18.75" x14ac:dyDescent="0.3">
      <c r="A45" s="300" t="str">
        <f>A6</f>
        <v>Subdirectora: Geovana Lissette Quiñonez Mendoza</v>
      </c>
      <c r="B45" s="301"/>
      <c r="C45" s="301"/>
      <c r="D45" s="302"/>
      <c r="E45" s="34"/>
    </row>
    <row r="46" spans="1:5" ht="18.75" x14ac:dyDescent="0.3">
      <c r="A46" s="303" t="str">
        <f>+A7</f>
        <v>Responsable de Actualización de la información: Alma Griselda Pérez Cuc</v>
      </c>
      <c r="B46" s="304"/>
      <c r="C46" s="304"/>
      <c r="D46" s="305"/>
      <c r="E46" s="34"/>
    </row>
    <row r="47" spans="1:5" ht="18.75" x14ac:dyDescent="0.3">
      <c r="A47" s="300" t="str">
        <f>+A8</f>
        <v>Mes de Actualización: Marzo 2021</v>
      </c>
      <c r="B47" s="301"/>
      <c r="C47" s="301"/>
      <c r="D47" s="302"/>
      <c r="E47" s="34"/>
    </row>
    <row r="48" spans="1:5" ht="18.75" x14ac:dyDescent="0.3">
      <c r="A48" s="300" t="s">
        <v>72</v>
      </c>
      <c r="B48" s="301"/>
      <c r="C48" s="301"/>
      <c r="D48" s="302"/>
      <c r="E48" s="34"/>
    </row>
    <row r="49" spans="1:5" ht="29.25" customHeight="1" x14ac:dyDescent="0.25">
      <c r="A49" s="280" t="s">
        <v>74</v>
      </c>
      <c r="B49" s="281"/>
      <c r="C49" s="281"/>
      <c r="D49" s="28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214</v>
      </c>
      <c r="C52" s="84" t="s">
        <v>215</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299" t="s">
        <v>183</v>
      </c>
      <c r="B59" s="299"/>
      <c r="C59" s="299"/>
      <c r="D59" s="299"/>
    </row>
    <row r="60" spans="1:5" s="54" customFormat="1" ht="33.75" customHeight="1" x14ac:dyDescent="0.25">
      <c r="A60" s="298" t="s">
        <v>199</v>
      </c>
      <c r="B60" s="298"/>
      <c r="C60" s="298"/>
      <c r="D60" s="29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3" t="s">
        <v>63</v>
      </c>
      <c r="B2" s="353"/>
      <c r="C2" s="353"/>
      <c r="D2" s="353"/>
      <c r="E2" s="353"/>
      <c r="F2" s="353"/>
      <c r="G2" s="353"/>
      <c r="H2" s="353"/>
      <c r="I2" s="353"/>
    </row>
    <row r="3" spans="1:9" ht="18.75" x14ac:dyDescent="0.25">
      <c r="A3" s="353" t="str">
        <f>+'Numeral 2'!A3:E3</f>
        <v>Dirección Administrativa</v>
      </c>
      <c r="B3" s="353"/>
      <c r="C3" s="353"/>
      <c r="D3" s="353"/>
      <c r="E3" s="353"/>
      <c r="F3" s="353"/>
      <c r="G3" s="353"/>
      <c r="H3" s="353"/>
      <c r="I3" s="353"/>
    </row>
    <row r="4" spans="1:9" ht="15.75" customHeight="1" x14ac:dyDescent="0.25">
      <c r="A4" s="354" t="s">
        <v>179</v>
      </c>
      <c r="B4" s="354"/>
      <c r="C4" s="354"/>
      <c r="D4" s="354"/>
      <c r="E4" s="354"/>
      <c r="F4" s="354" t="s">
        <v>137</v>
      </c>
      <c r="G4" s="354"/>
      <c r="H4" s="354"/>
      <c r="I4" s="354"/>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19 Administración'!A8:I8</f>
        <v>Mes de Actualización: Marzo 2021</v>
      </c>
      <c r="B8" s="351"/>
      <c r="C8" s="351"/>
      <c r="D8" s="351"/>
      <c r="E8" s="351"/>
      <c r="F8" s="351"/>
      <c r="G8" s="351"/>
      <c r="H8" s="351"/>
      <c r="I8" s="351"/>
    </row>
    <row r="9" spans="1:9" ht="15.75" x14ac:dyDescent="0.25">
      <c r="A9" s="351" t="s">
        <v>114</v>
      </c>
      <c r="B9" s="351"/>
      <c r="C9" s="351"/>
      <c r="D9" s="351"/>
      <c r="E9" s="351"/>
      <c r="F9" s="351"/>
      <c r="G9" s="351"/>
      <c r="H9" s="351"/>
      <c r="I9" s="351"/>
    </row>
    <row r="10" spans="1:9" ht="31.5" customHeight="1" x14ac:dyDescent="0.35">
      <c r="A10" s="352" t="s">
        <v>59</v>
      </c>
      <c r="B10" s="352"/>
      <c r="C10" s="352"/>
      <c r="D10" s="352"/>
      <c r="E10" s="352"/>
      <c r="F10" s="352"/>
      <c r="G10" s="352"/>
      <c r="H10" s="352"/>
      <c r="I10" s="35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6" t="s">
        <v>129</v>
      </c>
      <c r="B14" s="447"/>
      <c r="C14" s="447"/>
      <c r="D14" s="447"/>
      <c r="E14" s="447"/>
      <c r="F14" s="447"/>
      <c r="G14" s="447"/>
      <c r="H14" s="447"/>
      <c r="I14" s="448"/>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45" t="s">
        <v>71</v>
      </c>
      <c r="B22" s="428"/>
      <c r="C22" s="97"/>
      <c r="D22" s="99"/>
      <c r="E22" s="97"/>
      <c r="F22" s="416" t="s">
        <v>180</v>
      </c>
      <c r="G22" s="416"/>
      <c r="H22" s="99"/>
      <c r="I22" s="100"/>
      <c r="J22" s="99"/>
      <c r="K22" s="99"/>
      <c r="L22" s="99"/>
    </row>
    <row r="23" spans="1:12" s="98" customFormat="1" ht="15.75" x14ac:dyDescent="0.25">
      <c r="A23" s="118"/>
      <c r="B23" s="119"/>
      <c r="C23" s="120"/>
      <c r="D23" s="120"/>
      <c r="E23" s="120"/>
      <c r="F23" s="444"/>
      <c r="G23" s="444"/>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0"/>
  <sheetViews>
    <sheetView topLeftCell="A10" zoomScaleNormal="100" zoomScaleSheetLayoutView="100" workbookViewId="0">
      <selection activeCell="E23" sqref="E2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1"/>
      <c r="B1" s="351"/>
      <c r="C1" s="351"/>
      <c r="D1" s="351"/>
      <c r="E1" s="351"/>
      <c r="F1" s="351"/>
      <c r="G1" s="351"/>
      <c r="H1" s="351"/>
      <c r="I1" s="351"/>
    </row>
    <row r="2" spans="1:9" ht="15.75" x14ac:dyDescent="0.25">
      <c r="A2" s="462" t="s">
        <v>63</v>
      </c>
      <c r="B2" s="462"/>
      <c r="C2" s="462"/>
      <c r="D2" s="462"/>
      <c r="E2" s="462"/>
      <c r="F2" s="462"/>
      <c r="G2" s="462"/>
      <c r="H2" s="462"/>
      <c r="I2" s="462"/>
    </row>
    <row r="3" spans="1:9" ht="15.75" customHeight="1" x14ac:dyDescent="0.25">
      <c r="A3" s="463" t="str">
        <f>+'Numeral 2'!A3:E3</f>
        <v>Dirección Administrativa</v>
      </c>
      <c r="B3" s="463"/>
      <c r="C3" s="463"/>
      <c r="D3" s="463"/>
      <c r="E3" s="463"/>
      <c r="F3" s="463"/>
      <c r="G3" s="463"/>
      <c r="H3" s="463"/>
      <c r="I3" s="463"/>
    </row>
    <row r="4" spans="1:9" ht="16.5" customHeight="1" x14ac:dyDescent="0.25">
      <c r="A4" s="354" t="s">
        <v>179</v>
      </c>
      <c r="B4" s="354"/>
      <c r="C4" s="354"/>
      <c r="D4" s="354"/>
      <c r="E4" s="354"/>
      <c r="F4" s="354"/>
      <c r="G4" s="351" t="s">
        <v>137</v>
      </c>
      <c r="H4" s="351"/>
      <c r="I4" s="351"/>
    </row>
    <row r="5" spans="1:9" ht="15.75" x14ac:dyDescent="0.25">
      <c r="A5" s="351" t="s">
        <v>139</v>
      </c>
      <c r="B5" s="351"/>
      <c r="C5" s="351"/>
      <c r="D5" s="351"/>
      <c r="E5" s="351"/>
      <c r="F5" s="351"/>
      <c r="G5" s="351"/>
      <c r="H5" s="351"/>
      <c r="I5" s="351"/>
    </row>
    <row r="6" spans="1:9" ht="15.75" x14ac:dyDescent="0.25">
      <c r="A6" s="351" t="str">
        <f>+'Numeral 2'!A6:E6</f>
        <v>Subdirectora: Geovana Lissette Quiñonez Mendoza</v>
      </c>
      <c r="B6" s="351"/>
      <c r="C6" s="351"/>
      <c r="D6" s="351"/>
      <c r="E6" s="351"/>
      <c r="F6" s="351"/>
      <c r="G6" s="351"/>
      <c r="H6" s="351"/>
      <c r="I6" s="351"/>
    </row>
    <row r="7" spans="1:9" ht="15.75" x14ac:dyDescent="0.25">
      <c r="A7" s="449" t="str">
        <f>+'Numeral 2'!A7:E7</f>
        <v>Responsable de Actualización de la información: Alma Griselda Pérez Cuc</v>
      </c>
      <c r="B7" s="449"/>
      <c r="C7" s="449"/>
      <c r="D7" s="449"/>
      <c r="E7" s="449"/>
      <c r="F7" s="449"/>
      <c r="G7" s="449"/>
      <c r="H7" s="449"/>
      <c r="I7" s="449"/>
    </row>
    <row r="8" spans="1:9" ht="15.75" x14ac:dyDescent="0.25">
      <c r="A8" s="351" t="str">
        <f>+'Numeral 20 Administración'!A8:I8</f>
        <v>Mes de Actualización: Marzo 2021</v>
      </c>
      <c r="B8" s="351"/>
      <c r="C8" s="351"/>
      <c r="D8" s="351"/>
      <c r="E8" s="351"/>
      <c r="F8" s="351"/>
      <c r="G8" s="351"/>
      <c r="H8" s="351"/>
      <c r="I8" s="351"/>
    </row>
    <row r="9" spans="1:9" ht="15.75" x14ac:dyDescent="0.25">
      <c r="A9" s="351" t="s">
        <v>115</v>
      </c>
      <c r="B9" s="351"/>
      <c r="C9" s="351"/>
      <c r="D9" s="351"/>
      <c r="E9" s="351"/>
      <c r="F9" s="351"/>
      <c r="G9" s="351"/>
      <c r="H9" s="351"/>
      <c r="I9" s="351"/>
    </row>
    <row r="10" spans="1:9" ht="21" x14ac:dyDescent="0.35">
      <c r="A10" s="352" t="s">
        <v>158</v>
      </c>
      <c r="B10" s="352"/>
      <c r="C10" s="352"/>
      <c r="D10" s="352"/>
      <c r="E10" s="352"/>
      <c r="F10" s="352"/>
      <c r="G10" s="352"/>
      <c r="H10" s="352"/>
      <c r="I10" s="352"/>
    </row>
    <row r="11" spans="1:9" s="28" customFormat="1" ht="30" x14ac:dyDescent="0.25">
      <c r="A11" s="107" t="s">
        <v>35</v>
      </c>
      <c r="B11" s="107" t="s">
        <v>45</v>
      </c>
      <c r="C11" s="107" t="s">
        <v>44</v>
      </c>
      <c r="D11" s="107" t="s">
        <v>31</v>
      </c>
      <c r="E11" s="107" t="s">
        <v>36</v>
      </c>
      <c r="F11" s="107" t="s">
        <v>86</v>
      </c>
      <c r="G11" s="468" t="s">
        <v>37</v>
      </c>
      <c r="H11" s="468"/>
      <c r="I11" s="107" t="s">
        <v>38</v>
      </c>
    </row>
    <row r="12" spans="1:9" s="167" customFormat="1" ht="15" customHeight="1" x14ac:dyDescent="0.25">
      <c r="A12" s="172">
        <v>44265</v>
      </c>
      <c r="B12" s="466" t="s">
        <v>204</v>
      </c>
      <c r="C12" s="171">
        <v>1</v>
      </c>
      <c r="D12" s="170">
        <v>5149.2700000000004</v>
      </c>
      <c r="E12" s="456">
        <f>D12+D13+D14</f>
        <v>7392.4900000000007</v>
      </c>
      <c r="F12" s="457">
        <v>111</v>
      </c>
      <c r="G12" s="464" t="s">
        <v>233</v>
      </c>
      <c r="H12" s="465"/>
      <c r="I12" s="457">
        <v>326445</v>
      </c>
    </row>
    <row r="13" spans="1:9" s="167" customFormat="1" ht="15.75" customHeight="1" x14ac:dyDescent="0.25">
      <c r="A13" s="277">
        <v>44265</v>
      </c>
      <c r="B13" s="467"/>
      <c r="C13" s="180">
        <v>1</v>
      </c>
      <c r="D13" s="170">
        <v>2061.3000000000002</v>
      </c>
      <c r="E13" s="456"/>
      <c r="F13" s="457"/>
      <c r="G13" s="469"/>
      <c r="H13" s="470"/>
      <c r="I13" s="457"/>
    </row>
    <row r="14" spans="1:9" s="167" customFormat="1" x14ac:dyDescent="0.25">
      <c r="A14" s="208"/>
      <c r="B14" s="467"/>
      <c r="C14" s="171">
        <v>1</v>
      </c>
      <c r="D14" s="170">
        <v>181.92</v>
      </c>
      <c r="E14" s="456"/>
      <c r="F14" s="457"/>
      <c r="G14" s="471"/>
      <c r="H14" s="472"/>
      <c r="I14" s="457"/>
    </row>
    <row r="15" spans="1:9" s="54" customFormat="1" ht="38.25" x14ac:dyDescent="0.25">
      <c r="A15" s="209">
        <v>44273</v>
      </c>
      <c r="B15" s="205" t="s">
        <v>205</v>
      </c>
      <c r="C15" s="180">
        <v>1</v>
      </c>
      <c r="D15" s="170">
        <v>2327.16</v>
      </c>
      <c r="E15" s="206">
        <f>+D15</f>
        <v>2327.16</v>
      </c>
      <c r="F15" s="207">
        <v>112</v>
      </c>
      <c r="G15" s="464" t="s">
        <v>236</v>
      </c>
      <c r="H15" s="465"/>
      <c r="I15" s="207">
        <v>3306518</v>
      </c>
    </row>
    <row r="16" spans="1:9" s="54" customFormat="1" ht="24.75" customHeight="1" x14ac:dyDescent="0.25">
      <c r="A16" s="172">
        <v>44260</v>
      </c>
      <c r="B16" s="455" t="s">
        <v>208</v>
      </c>
      <c r="C16" s="171">
        <v>1</v>
      </c>
      <c r="D16" s="170">
        <v>2512.13</v>
      </c>
      <c r="E16" s="456">
        <f>+D16+D17+D18</f>
        <v>2567.13</v>
      </c>
      <c r="F16" s="457">
        <v>113</v>
      </c>
      <c r="G16" s="460" t="s">
        <v>234</v>
      </c>
      <c r="H16" s="460"/>
      <c r="I16" s="458">
        <v>9929290</v>
      </c>
    </row>
    <row r="17" spans="1:11" s="54" customFormat="1" ht="24.75" customHeight="1" x14ac:dyDescent="0.25">
      <c r="A17" s="172">
        <v>44260</v>
      </c>
      <c r="B17" s="455"/>
      <c r="C17" s="171">
        <v>1</v>
      </c>
      <c r="D17" s="170">
        <v>55</v>
      </c>
      <c r="E17" s="456"/>
      <c r="F17" s="457"/>
      <c r="G17" s="460"/>
      <c r="H17" s="460"/>
      <c r="I17" s="458"/>
    </row>
    <row r="18" spans="1:11" s="54" customFormat="1" ht="24.75" customHeight="1" x14ac:dyDescent="0.25">
      <c r="A18" s="172">
        <v>44260</v>
      </c>
      <c r="B18" s="455"/>
      <c r="C18" s="171">
        <v>1</v>
      </c>
      <c r="D18" s="170"/>
      <c r="E18" s="456"/>
      <c r="F18" s="457"/>
      <c r="G18" s="460"/>
      <c r="H18" s="460"/>
      <c r="I18" s="458"/>
    </row>
    <row r="19" spans="1:11" s="54" customFormat="1" ht="66" customHeight="1" x14ac:dyDescent="0.25">
      <c r="A19" s="172">
        <v>44264</v>
      </c>
      <c r="B19" s="173" t="s">
        <v>198</v>
      </c>
      <c r="C19" s="171">
        <v>1</v>
      </c>
      <c r="D19" s="170">
        <v>1446.9</v>
      </c>
      <c r="E19" s="174">
        <f>+D19</f>
        <v>1446.9</v>
      </c>
      <c r="F19" s="171">
        <v>113</v>
      </c>
      <c r="G19" s="460" t="s">
        <v>222</v>
      </c>
      <c r="H19" s="460"/>
      <c r="I19" s="276">
        <v>81510780</v>
      </c>
      <c r="K19" s="181"/>
    </row>
    <row r="20" spans="1:11" s="54" customFormat="1" ht="43.5" customHeight="1" x14ac:dyDescent="0.25">
      <c r="A20" s="187">
        <v>44257</v>
      </c>
      <c r="B20" s="210" t="s">
        <v>209</v>
      </c>
      <c r="C20" s="212">
        <v>1</v>
      </c>
      <c r="D20" s="170">
        <v>150</v>
      </c>
      <c r="E20" s="211">
        <f>+D20</f>
        <v>150</v>
      </c>
      <c r="F20" s="212">
        <v>115</v>
      </c>
      <c r="G20" s="460" t="s">
        <v>238</v>
      </c>
      <c r="H20" s="460"/>
      <c r="I20" s="276">
        <v>2529416</v>
      </c>
    </row>
    <row r="21" spans="1:11" s="54" customFormat="1" ht="63.75" x14ac:dyDescent="0.25">
      <c r="A21" s="187">
        <v>44274</v>
      </c>
      <c r="B21" s="210" t="s">
        <v>210</v>
      </c>
      <c r="C21" s="212">
        <v>1</v>
      </c>
      <c r="D21" s="170">
        <v>4000</v>
      </c>
      <c r="E21" s="211">
        <f>+D21</f>
        <v>4000</v>
      </c>
      <c r="F21" s="212">
        <v>153</v>
      </c>
      <c r="G21" s="461" t="s">
        <v>342</v>
      </c>
      <c r="H21" s="461"/>
      <c r="I21" s="212"/>
    </row>
    <row r="22" spans="1:11" s="28" customFormat="1" ht="30" customHeight="1" x14ac:dyDescent="0.25">
      <c r="A22" s="451" t="s">
        <v>155</v>
      </c>
      <c r="B22" s="452"/>
      <c r="C22" s="452"/>
      <c r="D22" s="453"/>
      <c r="E22" s="152">
        <f>SUM(E12:E21)</f>
        <v>17883.68</v>
      </c>
      <c r="F22" s="454"/>
      <c r="G22" s="454"/>
      <c r="H22" s="454"/>
      <c r="I22" s="454"/>
    </row>
    <row r="23" spans="1:11" s="28" customFormat="1" x14ac:dyDescent="0.25">
      <c r="A23" s="122"/>
      <c r="B23" s="33"/>
      <c r="C23" s="33"/>
      <c r="D23" s="33"/>
      <c r="E23" s="33"/>
      <c r="F23" s="33"/>
      <c r="G23" s="33"/>
      <c r="H23" s="33"/>
      <c r="I23" s="48"/>
    </row>
    <row r="24" spans="1:11" s="28" customFormat="1" x14ac:dyDescent="0.25">
      <c r="A24" s="122"/>
      <c r="B24" s="33"/>
      <c r="C24" s="33"/>
      <c r="D24" s="33"/>
      <c r="E24" s="168"/>
      <c r="F24" s="33"/>
      <c r="G24" s="33"/>
      <c r="H24" s="33"/>
      <c r="I24" s="123"/>
    </row>
    <row r="25" spans="1:11" s="28" customFormat="1" x14ac:dyDescent="0.25">
      <c r="A25" s="122"/>
      <c r="B25" s="33"/>
      <c r="C25" s="33"/>
      <c r="D25" s="33"/>
      <c r="E25" s="169"/>
      <c r="F25" s="33"/>
      <c r="G25" s="33"/>
      <c r="H25" s="33"/>
      <c r="I25" s="123"/>
    </row>
    <row r="26" spans="1:11" s="147" customFormat="1" ht="15.75" x14ac:dyDescent="0.25">
      <c r="A26" s="164" t="s">
        <v>71</v>
      </c>
      <c r="B26" s="158"/>
      <c r="C26" s="162"/>
      <c r="D26" s="163"/>
      <c r="E26" s="162"/>
      <c r="F26" s="459" t="s">
        <v>180</v>
      </c>
      <c r="G26" s="459"/>
      <c r="H26" s="459"/>
      <c r="I26" s="148"/>
    </row>
    <row r="27" spans="1:11" s="147" customFormat="1" ht="15.75" x14ac:dyDescent="0.25">
      <c r="A27" s="149"/>
      <c r="B27" s="165"/>
      <c r="C27" s="150"/>
      <c r="D27" s="150"/>
      <c r="E27" s="150"/>
      <c r="F27" s="450"/>
      <c r="G27" s="450"/>
      <c r="H27" s="450"/>
      <c r="I27" s="151"/>
    </row>
    <row r="28" spans="1:11" x14ac:dyDescent="0.25">
      <c r="G28"/>
    </row>
    <row r="29" spans="1:11" x14ac:dyDescent="0.25">
      <c r="G29"/>
    </row>
    <row r="30" spans="1:11" x14ac:dyDescent="0.25">
      <c r="G30"/>
    </row>
  </sheetData>
  <mergeCells count="30">
    <mergeCell ref="G15:H15"/>
    <mergeCell ref="A7:I7"/>
    <mergeCell ref="A8:I8"/>
    <mergeCell ref="A10:I10"/>
    <mergeCell ref="A9:I9"/>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B16:B18"/>
    <mergeCell ref="E16:E18"/>
    <mergeCell ref="F16:F18"/>
    <mergeCell ref="I16:I18"/>
    <mergeCell ref="F26:H26"/>
    <mergeCell ref="G16:H18"/>
    <mergeCell ref="G19:H19"/>
    <mergeCell ref="G20:H20"/>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6"/>
      <c r="B1" s="306"/>
    </row>
    <row r="2" spans="1:9" ht="18.75" x14ac:dyDescent="0.25">
      <c r="A2" s="280" t="s">
        <v>63</v>
      </c>
      <c r="B2" s="281"/>
      <c r="C2" s="281"/>
      <c r="D2" s="281"/>
      <c r="E2" s="281"/>
      <c r="F2" s="281"/>
      <c r="G2" s="281"/>
      <c r="H2" s="281"/>
      <c r="I2" s="282"/>
    </row>
    <row r="3" spans="1:9" ht="18.75" x14ac:dyDescent="0.25">
      <c r="A3" s="280" t="s">
        <v>68</v>
      </c>
      <c r="B3" s="281"/>
      <c r="C3" s="281"/>
      <c r="D3" s="281"/>
      <c r="E3" s="281"/>
      <c r="F3" s="281"/>
      <c r="G3" s="281"/>
      <c r="H3" s="281"/>
      <c r="I3" s="282"/>
    </row>
    <row r="4" spans="1:9" ht="15.75" customHeight="1" x14ac:dyDescent="0.25">
      <c r="A4" s="314" t="s">
        <v>64</v>
      </c>
      <c r="B4" s="315"/>
      <c r="C4" s="316"/>
      <c r="D4" s="314" t="s">
        <v>65</v>
      </c>
      <c r="E4" s="315"/>
      <c r="F4" s="315"/>
      <c r="G4" s="315"/>
      <c r="H4" s="315"/>
      <c r="I4" s="316"/>
    </row>
    <row r="5" spans="1:9" ht="15.75" x14ac:dyDescent="0.25">
      <c r="A5" s="307" t="s">
        <v>66</v>
      </c>
      <c r="B5" s="308"/>
      <c r="C5" s="308"/>
      <c r="D5" s="308"/>
      <c r="E5" s="308"/>
      <c r="F5" s="308"/>
      <c r="G5" s="308"/>
      <c r="H5" s="308"/>
      <c r="I5" s="309"/>
    </row>
    <row r="6" spans="1:9" ht="15.75" x14ac:dyDescent="0.25">
      <c r="A6" s="307" t="s">
        <v>60</v>
      </c>
      <c r="B6" s="308"/>
      <c r="C6" s="308"/>
      <c r="D6" s="308"/>
      <c r="E6" s="308"/>
      <c r="F6" s="308"/>
      <c r="G6" s="308"/>
      <c r="H6" s="308"/>
      <c r="I6" s="309"/>
    </row>
    <row r="7" spans="1:9" ht="15.75" x14ac:dyDescent="0.25">
      <c r="A7" s="307" t="s">
        <v>61</v>
      </c>
      <c r="B7" s="308"/>
      <c r="C7" s="308"/>
      <c r="D7" s="308"/>
      <c r="E7" s="308"/>
      <c r="F7" s="308"/>
      <c r="G7" s="308"/>
      <c r="H7" s="308"/>
      <c r="I7" s="309"/>
    </row>
    <row r="8" spans="1:9" ht="15.75" x14ac:dyDescent="0.25">
      <c r="A8" s="307" t="s">
        <v>67</v>
      </c>
      <c r="B8" s="308"/>
      <c r="C8" s="308"/>
      <c r="D8" s="308"/>
      <c r="E8" s="308"/>
      <c r="F8" s="308"/>
      <c r="G8" s="308"/>
      <c r="H8" s="308"/>
      <c r="I8" s="309"/>
    </row>
    <row r="9" spans="1:9" ht="15.75" x14ac:dyDescent="0.25">
      <c r="A9" s="311" t="s">
        <v>62</v>
      </c>
      <c r="B9" s="312"/>
      <c r="C9" s="312"/>
      <c r="D9" s="312"/>
      <c r="E9" s="312"/>
      <c r="F9" s="312"/>
      <c r="G9" s="312"/>
      <c r="H9" s="312"/>
      <c r="I9" s="313"/>
    </row>
    <row r="10" spans="1:9" ht="15.75" x14ac:dyDescent="0.25">
      <c r="A10" s="20"/>
      <c r="B10" s="20"/>
      <c r="C10" s="20"/>
      <c r="D10" s="20"/>
      <c r="E10" s="20"/>
      <c r="F10" s="20"/>
      <c r="G10" s="20"/>
      <c r="H10" s="20"/>
      <c r="I10" s="20"/>
    </row>
    <row r="11" spans="1:9" ht="21" customHeight="1" thickBot="1" x14ac:dyDescent="0.4">
      <c r="A11" s="310" t="s">
        <v>77</v>
      </c>
      <c r="B11" s="310"/>
      <c r="C11" s="310"/>
      <c r="D11" s="310"/>
      <c r="E11" s="310"/>
      <c r="F11" s="310"/>
      <c r="G11" s="310"/>
      <c r="H11" s="310"/>
      <c r="I11" s="31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8" t="s">
        <v>63</v>
      </c>
      <c r="B2" s="318"/>
      <c r="C2" s="318"/>
      <c r="D2" s="318"/>
      <c r="E2" s="318"/>
      <c r="F2" s="318"/>
      <c r="G2" s="318"/>
      <c r="H2" s="318"/>
      <c r="I2" s="318"/>
      <c r="J2" s="318"/>
      <c r="K2" s="318"/>
      <c r="L2" s="318"/>
      <c r="M2" s="318"/>
      <c r="N2" s="318"/>
      <c r="O2" s="318"/>
      <c r="P2" s="318"/>
    </row>
    <row r="3" spans="1:16" ht="18.75" x14ac:dyDescent="0.25">
      <c r="A3" s="280" t="s">
        <v>68</v>
      </c>
      <c r="B3" s="281"/>
      <c r="C3" s="281"/>
      <c r="D3" s="281"/>
      <c r="E3" s="281"/>
      <c r="F3" s="281"/>
      <c r="G3" s="281"/>
      <c r="H3" s="281"/>
      <c r="I3" s="281"/>
      <c r="J3" s="281"/>
      <c r="K3" s="281"/>
      <c r="L3" s="281"/>
      <c r="M3" s="281"/>
      <c r="N3" s="281"/>
      <c r="O3" s="281"/>
      <c r="P3" s="281"/>
    </row>
    <row r="4" spans="1:16" ht="15.75" customHeight="1" x14ac:dyDescent="0.25">
      <c r="A4" s="314" t="s">
        <v>64</v>
      </c>
      <c r="B4" s="315"/>
      <c r="C4" s="315"/>
      <c r="D4" s="315" t="s">
        <v>65</v>
      </c>
      <c r="E4" s="315"/>
      <c r="F4" s="315"/>
      <c r="G4" s="315"/>
      <c r="H4" s="315"/>
      <c r="I4" s="315"/>
      <c r="J4" s="315"/>
      <c r="K4" s="315"/>
      <c r="L4" s="315"/>
      <c r="M4" s="315"/>
      <c r="N4" s="315"/>
      <c r="O4" s="315"/>
      <c r="P4" s="315"/>
    </row>
    <row r="5" spans="1:16" ht="15.75" x14ac:dyDescent="0.25">
      <c r="A5" s="307" t="s">
        <v>66</v>
      </c>
      <c r="B5" s="308"/>
      <c r="C5" s="308"/>
      <c r="D5" s="308"/>
      <c r="E5" s="308"/>
      <c r="F5" s="308"/>
      <c r="G5" s="308"/>
      <c r="H5" s="308"/>
      <c r="I5" s="308"/>
      <c r="J5" s="308"/>
      <c r="K5" s="308"/>
      <c r="L5" s="308"/>
      <c r="M5" s="308"/>
      <c r="N5" s="308"/>
      <c r="O5" s="308"/>
      <c r="P5" s="308"/>
    </row>
    <row r="6" spans="1:16" ht="15.75" x14ac:dyDescent="0.25">
      <c r="A6" s="307" t="s">
        <v>73</v>
      </c>
      <c r="B6" s="308"/>
      <c r="C6" s="308"/>
      <c r="D6" s="308"/>
      <c r="E6" s="308"/>
      <c r="F6" s="308"/>
      <c r="G6" s="308"/>
      <c r="H6" s="308"/>
      <c r="I6" s="308"/>
      <c r="J6" s="308"/>
      <c r="K6" s="308"/>
      <c r="L6" s="308"/>
      <c r="M6" s="308"/>
      <c r="N6" s="308"/>
      <c r="O6" s="308"/>
      <c r="P6" s="308"/>
    </row>
    <row r="7" spans="1:16" ht="15.75" x14ac:dyDescent="0.25">
      <c r="A7" s="307" t="s">
        <v>61</v>
      </c>
      <c r="B7" s="308"/>
      <c r="C7" s="308"/>
      <c r="D7" s="308"/>
      <c r="E7" s="308"/>
      <c r="F7" s="308"/>
      <c r="G7" s="308"/>
      <c r="H7" s="308"/>
      <c r="I7" s="308"/>
      <c r="J7" s="308"/>
      <c r="K7" s="308"/>
      <c r="L7" s="308"/>
      <c r="M7" s="308"/>
      <c r="N7" s="308"/>
      <c r="O7" s="308"/>
      <c r="P7" s="308"/>
    </row>
    <row r="8" spans="1:16" ht="15.75" x14ac:dyDescent="0.25">
      <c r="A8" s="307" t="s">
        <v>67</v>
      </c>
      <c r="B8" s="308"/>
      <c r="C8" s="308"/>
      <c r="D8" s="308"/>
      <c r="E8" s="308"/>
      <c r="F8" s="308"/>
      <c r="G8" s="308"/>
      <c r="H8" s="308"/>
      <c r="I8" s="308"/>
      <c r="J8" s="308"/>
      <c r="K8" s="308"/>
      <c r="L8" s="308"/>
      <c r="M8" s="308"/>
      <c r="N8" s="308"/>
      <c r="O8" s="308"/>
      <c r="P8" s="308"/>
    </row>
    <row r="9" spans="1:16" ht="15.75" x14ac:dyDescent="0.25">
      <c r="A9" s="307" t="s">
        <v>87</v>
      </c>
      <c r="B9" s="308"/>
      <c r="C9" s="308"/>
      <c r="D9" s="308"/>
      <c r="E9" s="308"/>
      <c r="F9" s="308"/>
      <c r="G9" s="308"/>
      <c r="H9" s="308"/>
      <c r="I9" s="308"/>
      <c r="J9" s="308"/>
      <c r="K9" s="308"/>
      <c r="L9" s="308"/>
      <c r="M9" s="308"/>
      <c r="N9" s="308"/>
      <c r="O9" s="308"/>
      <c r="P9" s="30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7" t="s">
        <v>57</v>
      </c>
      <c r="B11" s="317"/>
      <c r="C11" s="317"/>
      <c r="D11" s="317"/>
      <c r="E11" s="317"/>
      <c r="F11" s="317"/>
      <c r="G11" s="317"/>
      <c r="H11" s="317"/>
      <c r="I11" s="317"/>
      <c r="J11" s="317"/>
      <c r="K11" s="317"/>
      <c r="L11" s="317"/>
      <c r="M11" s="317"/>
      <c r="N11" s="317"/>
      <c r="O11" s="317"/>
      <c r="P11" s="31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5" sqref="A5:XFD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6" t="s">
        <v>63</v>
      </c>
      <c r="B1" s="346"/>
      <c r="C1" s="346"/>
      <c r="D1" s="346"/>
      <c r="E1" s="346"/>
      <c r="F1" s="346"/>
      <c r="G1" s="346"/>
      <c r="H1" s="346"/>
      <c r="I1" s="346"/>
      <c r="J1" s="346"/>
      <c r="K1" s="346"/>
      <c r="L1" s="70"/>
      <c r="M1" s="70"/>
      <c r="N1" s="70"/>
      <c r="O1" s="70"/>
      <c r="P1" s="70"/>
    </row>
    <row r="2" spans="1:16" ht="21" x14ac:dyDescent="0.35">
      <c r="A2" s="347" t="str">
        <f>+'Numeral 2'!A3:E3</f>
        <v>Dirección Administrativa</v>
      </c>
      <c r="B2" s="347"/>
      <c r="C2" s="347"/>
      <c r="D2" s="347"/>
      <c r="E2" s="347"/>
      <c r="F2" s="347"/>
      <c r="G2" s="347"/>
      <c r="H2" s="347"/>
      <c r="I2" s="347"/>
      <c r="J2" s="347"/>
      <c r="K2" s="347"/>
      <c r="L2" s="72"/>
      <c r="M2" s="72"/>
      <c r="N2" s="72"/>
      <c r="O2" s="72"/>
      <c r="P2" s="72"/>
    </row>
    <row r="3" spans="1:16" s="73" customFormat="1" ht="15.75" x14ac:dyDescent="0.25">
      <c r="A3" s="328" t="str">
        <f>+'Numeral 2'!A43</f>
        <v>Horario de Atención: 7:00 a 15:00 hrs.</v>
      </c>
      <c r="B3" s="328"/>
      <c r="C3" s="328"/>
      <c r="D3" s="328"/>
      <c r="E3" s="328"/>
      <c r="F3" s="328"/>
      <c r="G3" s="328" t="s">
        <v>137</v>
      </c>
      <c r="H3" s="328"/>
      <c r="I3" s="328"/>
      <c r="J3" s="328"/>
      <c r="K3" s="328"/>
      <c r="L3" s="72"/>
      <c r="M3" s="72"/>
      <c r="N3" s="72"/>
      <c r="O3" s="72"/>
      <c r="P3" s="72"/>
    </row>
    <row r="4" spans="1:16" s="73" customFormat="1" ht="15.75" customHeight="1" x14ac:dyDescent="0.25">
      <c r="A4" s="348" t="s">
        <v>139</v>
      </c>
      <c r="B4" s="349"/>
      <c r="C4" s="349"/>
      <c r="D4" s="349"/>
      <c r="E4" s="349"/>
      <c r="F4" s="349"/>
      <c r="G4" s="349"/>
      <c r="H4" s="349"/>
      <c r="I4" s="349"/>
      <c r="J4" s="349"/>
      <c r="K4" s="350"/>
      <c r="L4" s="74"/>
      <c r="M4" s="74"/>
      <c r="N4" s="74"/>
      <c r="O4" s="74"/>
      <c r="P4" s="74"/>
    </row>
    <row r="5" spans="1:16" s="73" customFormat="1" ht="15.75" x14ac:dyDescent="0.25">
      <c r="A5" s="328" t="str">
        <f>+'Numeral 2'!A6:E6</f>
        <v>Subdirectora: Geovana Lissette Quiñonez Mendoza</v>
      </c>
      <c r="B5" s="328"/>
      <c r="C5" s="328"/>
      <c r="D5" s="328"/>
      <c r="E5" s="328"/>
      <c r="F5" s="328"/>
      <c r="G5" s="328"/>
      <c r="H5" s="328"/>
      <c r="I5" s="328"/>
      <c r="J5" s="328"/>
      <c r="K5" s="328"/>
      <c r="L5" s="72"/>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72"/>
      <c r="M6" s="72"/>
      <c r="N6" s="72"/>
      <c r="O6" s="72"/>
      <c r="P6" s="72"/>
    </row>
    <row r="7" spans="1:16" s="73" customFormat="1" ht="15.75" x14ac:dyDescent="0.25">
      <c r="A7" s="328" t="str">
        <f>+'Numeral 2'!A8:E8</f>
        <v>Mes de Actualización: Marzo 2021</v>
      </c>
      <c r="B7" s="328"/>
      <c r="C7" s="328"/>
      <c r="D7" s="328"/>
      <c r="E7" s="328"/>
      <c r="F7" s="328"/>
      <c r="G7" s="328"/>
      <c r="H7" s="328"/>
      <c r="I7" s="328"/>
      <c r="J7" s="328"/>
      <c r="K7" s="328"/>
      <c r="L7" s="72"/>
      <c r="M7" s="72"/>
      <c r="N7" s="72"/>
      <c r="O7" s="72"/>
      <c r="P7" s="72"/>
    </row>
    <row r="8" spans="1:16" s="73" customFormat="1" ht="15.75" x14ac:dyDescent="0.25">
      <c r="A8" s="328" t="s">
        <v>117</v>
      </c>
      <c r="B8" s="328"/>
      <c r="C8" s="328"/>
      <c r="D8" s="328"/>
      <c r="E8" s="328"/>
      <c r="F8" s="328"/>
      <c r="G8" s="328"/>
      <c r="H8" s="328"/>
      <c r="I8" s="328"/>
      <c r="J8" s="328"/>
      <c r="K8" s="32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29" t="s">
        <v>132</v>
      </c>
      <c r="B10" s="330"/>
      <c r="C10" s="330"/>
      <c r="D10" s="330"/>
      <c r="E10" s="330"/>
      <c r="F10" s="330"/>
      <c r="G10" s="330"/>
      <c r="H10" s="330"/>
      <c r="I10" s="330"/>
      <c r="J10" s="330"/>
      <c r="K10" s="331"/>
    </row>
    <row r="11" spans="1:16" s="124" customFormat="1" ht="32.25" thickBot="1" x14ac:dyDescent="0.3">
      <c r="A11" s="125" t="s">
        <v>0</v>
      </c>
      <c r="B11" s="125" t="s">
        <v>30</v>
      </c>
      <c r="C11" s="125" t="s">
        <v>31</v>
      </c>
      <c r="D11" s="125" t="s">
        <v>32</v>
      </c>
      <c r="E11" s="125" t="s">
        <v>1</v>
      </c>
      <c r="F11" s="332" t="s">
        <v>2</v>
      </c>
      <c r="G11" s="332"/>
      <c r="H11" s="333" t="s">
        <v>3</v>
      </c>
      <c r="I11" s="334"/>
      <c r="J11" s="332" t="s">
        <v>4</v>
      </c>
      <c r="K11" s="332"/>
    </row>
    <row r="12" spans="1:16" s="124" customFormat="1" x14ac:dyDescent="0.25">
      <c r="A12" s="322"/>
      <c r="B12" s="325"/>
      <c r="C12" s="335"/>
      <c r="D12" s="338"/>
      <c r="E12" s="341"/>
      <c r="F12" s="126" t="s">
        <v>5</v>
      </c>
      <c r="G12" s="127"/>
      <c r="H12" s="126" t="s">
        <v>6</v>
      </c>
      <c r="I12" s="128" t="s">
        <v>135</v>
      </c>
      <c r="J12" s="126" t="s">
        <v>144</v>
      </c>
      <c r="K12" s="129"/>
    </row>
    <row r="13" spans="1:16" s="124" customFormat="1" x14ac:dyDescent="0.25">
      <c r="A13" s="323"/>
      <c r="B13" s="326"/>
      <c r="C13" s="336"/>
      <c r="D13" s="339"/>
      <c r="E13" s="339"/>
      <c r="F13" s="130" t="s">
        <v>7</v>
      </c>
      <c r="G13" s="131"/>
      <c r="H13" s="130" t="s">
        <v>8</v>
      </c>
      <c r="I13" s="132" t="s">
        <v>135</v>
      </c>
      <c r="J13" s="130" t="s">
        <v>143</v>
      </c>
      <c r="K13" s="133"/>
    </row>
    <row r="14" spans="1:16" s="124" customFormat="1" ht="30" x14ac:dyDescent="0.25">
      <c r="A14" s="323"/>
      <c r="B14" s="326"/>
      <c r="C14" s="336"/>
      <c r="D14" s="339"/>
      <c r="E14" s="339"/>
      <c r="F14" s="342"/>
      <c r="G14" s="343"/>
      <c r="H14" s="134" t="s">
        <v>9</v>
      </c>
      <c r="I14" s="132" t="s">
        <v>135</v>
      </c>
      <c r="J14" s="134" t="s">
        <v>10</v>
      </c>
      <c r="K14" s="135"/>
    </row>
    <row r="15" spans="1:16" s="124" customFormat="1" x14ac:dyDescent="0.25">
      <c r="A15" s="323"/>
      <c r="B15" s="326"/>
      <c r="C15" s="336"/>
      <c r="D15" s="339"/>
      <c r="E15" s="339"/>
      <c r="F15" s="339"/>
      <c r="G15" s="344"/>
      <c r="H15" s="130" t="s">
        <v>11</v>
      </c>
      <c r="I15" s="132" t="s">
        <v>135</v>
      </c>
      <c r="J15" s="130" t="s">
        <v>133</v>
      </c>
      <c r="K15" s="136"/>
    </row>
    <row r="16" spans="1:16" s="124" customFormat="1" ht="15.75" thickBot="1" x14ac:dyDescent="0.3">
      <c r="A16" s="324"/>
      <c r="B16" s="327"/>
      <c r="C16" s="337"/>
      <c r="D16" s="340"/>
      <c r="E16" s="340"/>
      <c r="F16" s="340"/>
      <c r="G16" s="34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19" t="s">
        <v>176</v>
      </c>
      <c r="B18" s="320"/>
      <c r="C18" s="320"/>
      <c r="D18" s="320"/>
      <c r="E18" s="320"/>
      <c r="F18" s="320"/>
      <c r="G18" s="320"/>
      <c r="H18" s="320"/>
      <c r="I18" s="320"/>
      <c r="J18" s="320"/>
      <c r="K18" s="321"/>
    </row>
    <row r="19" spans="1:11" s="124" customFormat="1" ht="22.5" customHeight="1" x14ac:dyDescent="0.25">
      <c r="A19" s="319"/>
      <c r="B19" s="320"/>
      <c r="C19" s="320"/>
      <c r="D19" s="320"/>
      <c r="E19" s="320"/>
      <c r="F19" s="320"/>
      <c r="G19" s="320"/>
      <c r="H19" s="320"/>
      <c r="I19" s="320"/>
      <c r="J19" s="320"/>
      <c r="K19" s="321"/>
    </row>
    <row r="20" spans="1:11" s="124" customFormat="1" ht="9" customHeight="1" x14ac:dyDescent="0.25">
      <c r="A20" s="319"/>
      <c r="B20" s="320"/>
      <c r="C20" s="320"/>
      <c r="D20" s="320"/>
      <c r="E20" s="320"/>
      <c r="F20" s="320"/>
      <c r="G20" s="320"/>
      <c r="H20" s="320"/>
      <c r="I20" s="320"/>
      <c r="J20" s="320"/>
      <c r="K20" s="32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6"/>
      <c r="H25" s="286"/>
      <c r="I25" s="286"/>
      <c r="J25" s="28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3" t="s">
        <v>63</v>
      </c>
      <c r="B2" s="353"/>
      <c r="C2" s="353"/>
      <c r="D2" s="353"/>
      <c r="E2" s="353"/>
      <c r="F2" s="353"/>
      <c r="G2" s="353"/>
      <c r="H2" s="353"/>
      <c r="I2" s="353"/>
      <c r="J2" s="353"/>
      <c r="K2" s="353"/>
      <c r="L2" s="353"/>
      <c r="M2" s="353"/>
      <c r="N2" s="353"/>
      <c r="O2" s="280"/>
      <c r="P2" s="29"/>
      <c r="Q2" s="29"/>
      <c r="R2" s="29"/>
      <c r="S2" s="29"/>
      <c r="T2" s="29"/>
      <c r="U2" s="29"/>
      <c r="V2" s="29"/>
      <c r="W2" s="29"/>
    </row>
    <row r="3" spans="1:23" ht="18.75" x14ac:dyDescent="0.25">
      <c r="A3" s="353" t="s">
        <v>89</v>
      </c>
      <c r="B3" s="353"/>
      <c r="C3" s="353"/>
      <c r="D3" s="353"/>
      <c r="E3" s="353"/>
      <c r="F3" s="353"/>
      <c r="G3" s="353"/>
      <c r="H3" s="353"/>
      <c r="I3" s="353"/>
      <c r="J3" s="353"/>
      <c r="K3" s="353"/>
      <c r="L3" s="353"/>
      <c r="M3" s="353"/>
      <c r="N3" s="353"/>
      <c r="O3" s="280"/>
      <c r="P3" s="29"/>
      <c r="Q3" s="29"/>
      <c r="R3" s="29"/>
      <c r="S3" s="29"/>
      <c r="T3" s="29"/>
      <c r="U3" s="29"/>
      <c r="V3" s="29"/>
      <c r="W3" s="29"/>
    </row>
    <row r="4" spans="1:23" ht="15.75" customHeight="1" x14ac:dyDescent="0.25">
      <c r="A4" s="354" t="s">
        <v>64</v>
      </c>
      <c r="B4" s="354"/>
      <c r="C4" s="354"/>
      <c r="D4" s="354"/>
      <c r="E4" s="354"/>
      <c r="F4" s="354"/>
      <c r="G4" s="354"/>
      <c r="H4" s="354"/>
      <c r="I4" s="314" t="s">
        <v>65</v>
      </c>
      <c r="J4" s="315"/>
      <c r="K4" s="315"/>
      <c r="L4" s="315"/>
      <c r="M4" s="315"/>
      <c r="N4" s="315"/>
      <c r="O4" s="315"/>
      <c r="P4" s="43"/>
      <c r="Q4" s="43"/>
      <c r="R4" s="43"/>
      <c r="S4" s="43"/>
      <c r="T4" s="43"/>
      <c r="U4" s="43"/>
      <c r="V4" s="43"/>
      <c r="W4" s="43"/>
    </row>
    <row r="5" spans="1:23" ht="15.75" x14ac:dyDescent="0.25">
      <c r="A5" s="351" t="s">
        <v>66</v>
      </c>
      <c r="B5" s="351"/>
      <c r="C5" s="351"/>
      <c r="D5" s="351"/>
      <c r="E5" s="351"/>
      <c r="F5" s="351"/>
      <c r="G5" s="351"/>
      <c r="H5" s="351"/>
      <c r="I5" s="351"/>
      <c r="J5" s="351"/>
      <c r="K5" s="351"/>
      <c r="L5" s="351"/>
      <c r="M5" s="351"/>
      <c r="N5" s="351"/>
      <c r="O5" s="307"/>
      <c r="P5" s="29"/>
      <c r="Q5" s="29"/>
      <c r="R5" s="29"/>
      <c r="S5" s="29"/>
      <c r="T5" s="29"/>
      <c r="U5" s="29"/>
      <c r="V5" s="29"/>
      <c r="W5" s="29"/>
    </row>
    <row r="6" spans="1:23" ht="15.75" x14ac:dyDescent="0.25">
      <c r="A6" s="351" t="s">
        <v>73</v>
      </c>
      <c r="B6" s="351"/>
      <c r="C6" s="351"/>
      <c r="D6" s="351"/>
      <c r="E6" s="351"/>
      <c r="F6" s="351"/>
      <c r="G6" s="351"/>
      <c r="H6" s="351"/>
      <c r="I6" s="351"/>
      <c r="J6" s="351"/>
      <c r="K6" s="351"/>
      <c r="L6" s="351"/>
      <c r="M6" s="351"/>
      <c r="N6" s="351"/>
      <c r="O6" s="307"/>
      <c r="P6" s="29"/>
      <c r="Q6" s="29"/>
      <c r="R6" s="29"/>
      <c r="S6" s="29"/>
      <c r="T6" s="29"/>
      <c r="U6" s="29"/>
      <c r="V6" s="29"/>
      <c r="W6" s="29"/>
    </row>
    <row r="7" spans="1:23" ht="15.75" x14ac:dyDescent="0.25">
      <c r="A7" s="351" t="s">
        <v>61</v>
      </c>
      <c r="B7" s="351"/>
      <c r="C7" s="351"/>
      <c r="D7" s="351"/>
      <c r="E7" s="351"/>
      <c r="F7" s="351"/>
      <c r="G7" s="351"/>
      <c r="H7" s="351"/>
      <c r="I7" s="351"/>
      <c r="J7" s="351"/>
      <c r="K7" s="351"/>
      <c r="L7" s="351"/>
      <c r="M7" s="351"/>
      <c r="N7" s="351"/>
      <c r="O7" s="307"/>
      <c r="P7" s="29"/>
      <c r="Q7" s="29"/>
      <c r="R7" s="29"/>
      <c r="S7" s="29"/>
      <c r="T7" s="29"/>
      <c r="U7" s="29"/>
      <c r="V7" s="29"/>
      <c r="W7" s="29"/>
    </row>
    <row r="8" spans="1:23" ht="15.75" x14ac:dyDescent="0.25">
      <c r="A8" s="351" t="s">
        <v>67</v>
      </c>
      <c r="B8" s="351"/>
      <c r="C8" s="351"/>
      <c r="D8" s="351"/>
      <c r="E8" s="351"/>
      <c r="F8" s="351"/>
      <c r="G8" s="351"/>
      <c r="H8" s="351"/>
      <c r="I8" s="351"/>
      <c r="J8" s="351"/>
      <c r="K8" s="351"/>
      <c r="L8" s="351"/>
      <c r="M8" s="351"/>
      <c r="N8" s="351"/>
      <c r="O8" s="307"/>
      <c r="P8" s="29"/>
      <c r="Q8" s="29"/>
      <c r="R8" s="29"/>
      <c r="S8" s="29"/>
      <c r="T8" s="29"/>
      <c r="U8" s="29"/>
      <c r="V8" s="29"/>
      <c r="W8" s="29"/>
    </row>
    <row r="9" spans="1:23" ht="15.75" x14ac:dyDescent="0.25">
      <c r="A9" s="351" t="s">
        <v>90</v>
      </c>
      <c r="B9" s="351"/>
      <c r="C9" s="351"/>
      <c r="D9" s="351"/>
      <c r="E9" s="351"/>
      <c r="F9" s="351"/>
      <c r="G9" s="351"/>
      <c r="H9" s="351"/>
      <c r="I9" s="351"/>
      <c r="J9" s="351"/>
      <c r="K9" s="351"/>
      <c r="L9" s="351"/>
      <c r="M9" s="351"/>
      <c r="N9" s="351"/>
      <c r="O9" s="307"/>
      <c r="P9" s="29"/>
      <c r="Q9" s="29"/>
      <c r="R9" s="29"/>
      <c r="S9" s="29"/>
      <c r="T9" s="29"/>
      <c r="U9" s="29"/>
      <c r="V9" s="29"/>
      <c r="W9" s="29"/>
    </row>
    <row r="10" spans="1:23" ht="21" customHeight="1" x14ac:dyDescent="0.35">
      <c r="A10" s="352" t="s">
        <v>91</v>
      </c>
      <c r="B10" s="352"/>
      <c r="C10" s="352"/>
      <c r="D10" s="352"/>
      <c r="E10" s="352"/>
      <c r="F10" s="352"/>
      <c r="G10" s="352"/>
      <c r="H10" s="352"/>
      <c r="I10" s="352"/>
      <c r="J10" s="352"/>
      <c r="K10" s="352"/>
      <c r="L10" s="352"/>
      <c r="M10" s="352"/>
      <c r="N10" s="352"/>
      <c r="O10" s="35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3" t="s">
        <v>63</v>
      </c>
      <c r="B43" s="353"/>
      <c r="C43" s="353"/>
      <c r="D43" s="353"/>
      <c r="E43" s="353"/>
      <c r="F43" s="353"/>
      <c r="G43" s="353"/>
      <c r="H43" s="353"/>
      <c r="I43" s="353"/>
      <c r="J43" s="353"/>
      <c r="K43" s="353"/>
      <c r="L43" s="353"/>
      <c r="M43" s="353"/>
      <c r="N43" s="353"/>
      <c r="O43" s="353"/>
    </row>
    <row r="44" spans="1:15" ht="18.75" x14ac:dyDescent="0.25">
      <c r="A44" s="353" t="s">
        <v>89</v>
      </c>
      <c r="B44" s="353"/>
      <c r="C44" s="353"/>
      <c r="D44" s="353"/>
      <c r="E44" s="353"/>
      <c r="F44" s="353"/>
      <c r="G44" s="353"/>
      <c r="H44" s="353"/>
      <c r="I44" s="353"/>
      <c r="J44" s="353"/>
      <c r="K44" s="353"/>
      <c r="L44" s="353"/>
      <c r="M44" s="353"/>
      <c r="N44" s="353"/>
      <c r="O44" s="353"/>
    </row>
    <row r="45" spans="1:15" ht="15.75" x14ac:dyDescent="0.25">
      <c r="A45" s="354" t="s">
        <v>64</v>
      </c>
      <c r="B45" s="354"/>
      <c r="C45" s="354"/>
      <c r="D45" s="354"/>
      <c r="E45" s="354"/>
      <c r="F45" s="354"/>
      <c r="G45" s="354"/>
      <c r="H45" s="354"/>
      <c r="I45" s="314" t="s">
        <v>65</v>
      </c>
      <c r="J45" s="315"/>
      <c r="K45" s="315"/>
      <c r="L45" s="315"/>
      <c r="M45" s="315"/>
      <c r="N45" s="315"/>
      <c r="O45" s="316"/>
    </row>
    <row r="46" spans="1:15" ht="15.75" x14ac:dyDescent="0.25">
      <c r="A46" s="351" t="s">
        <v>66</v>
      </c>
      <c r="B46" s="351"/>
      <c r="C46" s="351"/>
      <c r="D46" s="351"/>
      <c r="E46" s="351"/>
      <c r="F46" s="351"/>
      <c r="G46" s="351"/>
      <c r="H46" s="351"/>
      <c r="I46" s="351"/>
      <c r="J46" s="351"/>
      <c r="K46" s="351"/>
      <c r="L46" s="351"/>
      <c r="M46" s="351"/>
      <c r="N46" s="351"/>
      <c r="O46" s="351"/>
    </row>
    <row r="47" spans="1:15" ht="15.75" x14ac:dyDescent="0.25">
      <c r="A47" s="351" t="s">
        <v>73</v>
      </c>
      <c r="B47" s="351"/>
      <c r="C47" s="351"/>
      <c r="D47" s="351"/>
      <c r="E47" s="351"/>
      <c r="F47" s="351"/>
      <c r="G47" s="351"/>
      <c r="H47" s="351"/>
      <c r="I47" s="351"/>
      <c r="J47" s="351"/>
      <c r="K47" s="351"/>
      <c r="L47" s="351"/>
      <c r="M47" s="351"/>
      <c r="N47" s="351"/>
      <c r="O47" s="351"/>
    </row>
    <row r="48" spans="1:15" ht="15.75" x14ac:dyDescent="0.25">
      <c r="A48" s="351" t="s">
        <v>61</v>
      </c>
      <c r="B48" s="351"/>
      <c r="C48" s="351"/>
      <c r="D48" s="351"/>
      <c r="E48" s="351"/>
      <c r="F48" s="351"/>
      <c r="G48" s="351"/>
      <c r="H48" s="351"/>
      <c r="I48" s="351"/>
      <c r="J48" s="351"/>
      <c r="K48" s="351"/>
      <c r="L48" s="351"/>
      <c r="M48" s="351"/>
      <c r="N48" s="351"/>
      <c r="O48" s="351"/>
    </row>
    <row r="49" spans="1:15" ht="15.75" x14ac:dyDescent="0.25">
      <c r="A49" s="351" t="s">
        <v>67</v>
      </c>
      <c r="B49" s="351"/>
      <c r="C49" s="351"/>
      <c r="D49" s="351"/>
      <c r="E49" s="351"/>
      <c r="F49" s="351"/>
      <c r="G49" s="351"/>
      <c r="H49" s="351"/>
      <c r="I49" s="351"/>
      <c r="J49" s="351"/>
      <c r="K49" s="351"/>
      <c r="L49" s="351"/>
      <c r="M49" s="351"/>
      <c r="N49" s="351"/>
      <c r="O49" s="351"/>
    </row>
    <row r="50" spans="1:15" ht="15.75" x14ac:dyDescent="0.25">
      <c r="A50" s="351" t="s">
        <v>90</v>
      </c>
      <c r="B50" s="351"/>
      <c r="C50" s="351"/>
      <c r="D50" s="351"/>
      <c r="E50" s="351"/>
      <c r="F50" s="351"/>
      <c r="G50" s="351"/>
      <c r="H50" s="351"/>
      <c r="I50" s="351"/>
      <c r="J50" s="351"/>
      <c r="K50" s="351"/>
      <c r="L50" s="351"/>
      <c r="M50" s="351"/>
      <c r="N50" s="351"/>
      <c r="O50" s="351"/>
    </row>
    <row r="51" spans="1:15" ht="21" x14ac:dyDescent="0.35">
      <c r="A51" s="352" t="s">
        <v>106</v>
      </c>
      <c r="B51" s="352"/>
      <c r="C51" s="352"/>
      <c r="D51" s="352"/>
      <c r="E51" s="352"/>
      <c r="F51" s="352"/>
      <c r="G51" s="352"/>
      <c r="H51" s="352"/>
      <c r="I51" s="352"/>
      <c r="J51" s="352"/>
      <c r="K51" s="352"/>
      <c r="L51" s="352"/>
      <c r="M51" s="352"/>
      <c r="N51" s="352"/>
      <c r="O51" s="35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188"/>
  <sheetViews>
    <sheetView view="pageBreakPreview" zoomScale="60" zoomScaleNormal="70" workbookViewId="0">
      <selection activeCell="K13" sqref="K13"/>
    </sheetView>
  </sheetViews>
  <sheetFormatPr baseColWidth="10" defaultRowHeight="15" x14ac:dyDescent="0.25"/>
  <cols>
    <col min="1" max="1" width="20.85546875" style="124" customWidth="1"/>
    <col min="2" max="2" width="19.42578125" style="124"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32"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5" t="s">
        <v>63</v>
      </c>
      <c r="B1" s="406"/>
      <c r="C1" s="406"/>
      <c r="D1" s="406"/>
      <c r="E1" s="406"/>
      <c r="F1" s="406"/>
      <c r="G1" s="406"/>
      <c r="H1" s="406"/>
      <c r="I1" s="406"/>
      <c r="J1" s="406"/>
      <c r="K1" s="407"/>
      <c r="L1" s="378"/>
    </row>
    <row r="2" spans="1:16" ht="21" x14ac:dyDescent="0.35">
      <c r="A2" s="408" t="e">
        <f>+#REF!</f>
        <v>#REF!</v>
      </c>
      <c r="B2" s="409"/>
      <c r="C2" s="409"/>
      <c r="D2" s="409"/>
      <c r="E2" s="409"/>
      <c r="F2" s="409"/>
      <c r="G2" s="409"/>
      <c r="H2" s="409"/>
      <c r="I2" s="409"/>
      <c r="J2" s="409"/>
      <c r="K2" s="410"/>
      <c r="L2" s="378"/>
    </row>
    <row r="3" spans="1:16" s="141" customFormat="1" x14ac:dyDescent="0.25">
      <c r="A3" s="393" t="e">
        <f>+#REF!</f>
        <v>#REF!</v>
      </c>
      <c r="B3" s="394"/>
      <c r="C3" s="394"/>
      <c r="D3" s="394"/>
      <c r="E3" s="394"/>
      <c r="F3" s="394"/>
      <c r="G3" s="394" t="s">
        <v>137</v>
      </c>
      <c r="H3" s="394"/>
      <c r="I3" s="394"/>
      <c r="J3" s="394"/>
      <c r="K3" s="395"/>
      <c r="L3" s="378"/>
    </row>
    <row r="4" spans="1:16" s="141" customFormat="1" x14ac:dyDescent="0.25">
      <c r="A4" s="411" t="s">
        <v>139</v>
      </c>
      <c r="B4" s="412"/>
      <c r="C4" s="412"/>
      <c r="D4" s="412"/>
      <c r="E4" s="412"/>
      <c r="F4" s="412"/>
      <c r="G4" s="412"/>
      <c r="H4" s="412"/>
      <c r="I4" s="412"/>
      <c r="J4" s="412"/>
      <c r="K4" s="413"/>
      <c r="L4" s="378"/>
    </row>
    <row r="5" spans="1:16" s="73" customFormat="1" ht="15.75" x14ac:dyDescent="0.25">
      <c r="A5" s="328" t="str">
        <f>+'Numeral 2'!A6:E6</f>
        <v>Subdirectora: Geovana Lissette Quiñonez Mendoza</v>
      </c>
      <c r="B5" s="328"/>
      <c r="C5" s="328"/>
      <c r="D5" s="328"/>
      <c r="E5" s="328"/>
      <c r="F5" s="328"/>
      <c r="G5" s="328"/>
      <c r="H5" s="328"/>
      <c r="I5" s="328"/>
      <c r="J5" s="328"/>
      <c r="K5" s="328"/>
      <c r="L5" s="378"/>
      <c r="M5" s="72"/>
      <c r="N5" s="72"/>
      <c r="O5" s="72"/>
      <c r="P5" s="72"/>
    </row>
    <row r="6" spans="1:16" s="73" customFormat="1" ht="15.75" x14ac:dyDescent="0.25">
      <c r="A6" s="328" t="str">
        <f>+'Numeral 2'!A7:E7</f>
        <v>Responsable de Actualización de la información: Alma Griselda Pérez Cuc</v>
      </c>
      <c r="B6" s="328"/>
      <c r="C6" s="328"/>
      <c r="D6" s="328"/>
      <c r="E6" s="328"/>
      <c r="F6" s="328"/>
      <c r="G6" s="328"/>
      <c r="H6" s="328"/>
      <c r="I6" s="328"/>
      <c r="J6" s="328"/>
      <c r="K6" s="328"/>
      <c r="L6" s="378"/>
      <c r="M6" s="72"/>
      <c r="N6" s="72"/>
      <c r="O6" s="72"/>
      <c r="P6" s="72"/>
    </row>
    <row r="7" spans="1:16" s="141" customFormat="1" x14ac:dyDescent="0.25">
      <c r="A7" s="328" t="str">
        <f>+'Numeral 2'!A8:E8</f>
        <v>Mes de Actualización: Marzo 2021</v>
      </c>
      <c r="B7" s="328"/>
      <c r="C7" s="328"/>
      <c r="D7" s="328"/>
      <c r="E7" s="328"/>
      <c r="F7" s="328"/>
      <c r="G7" s="328"/>
      <c r="H7" s="328"/>
      <c r="I7" s="328"/>
      <c r="J7" s="328"/>
      <c r="K7" s="328"/>
      <c r="L7" s="378"/>
    </row>
    <row r="8" spans="1:16" s="141" customFormat="1" x14ac:dyDescent="0.25">
      <c r="A8" s="393" t="s">
        <v>117</v>
      </c>
      <c r="B8" s="394"/>
      <c r="C8" s="394"/>
      <c r="D8" s="394"/>
      <c r="E8" s="394"/>
      <c r="F8" s="394"/>
      <c r="G8" s="394"/>
      <c r="H8" s="394"/>
      <c r="I8" s="394"/>
      <c r="J8" s="394"/>
      <c r="K8" s="395"/>
      <c r="L8" s="378"/>
    </row>
    <row r="9" spans="1:16" ht="15.75" x14ac:dyDescent="0.25">
      <c r="A9" s="214"/>
      <c r="B9" s="215"/>
      <c r="C9" s="215"/>
      <c r="D9" s="215"/>
      <c r="E9" s="215"/>
      <c r="F9" s="215"/>
      <c r="G9" s="215"/>
      <c r="H9" s="215"/>
      <c r="I9" s="215"/>
      <c r="J9" s="215"/>
      <c r="K9" s="182"/>
      <c r="L9" s="378"/>
    </row>
    <row r="10" spans="1:16" ht="66.75" customHeight="1" thickBot="1" x14ac:dyDescent="0.4">
      <c r="A10" s="396" t="s">
        <v>184</v>
      </c>
      <c r="B10" s="397"/>
      <c r="C10" s="397"/>
      <c r="D10" s="397"/>
      <c r="E10" s="397"/>
      <c r="F10" s="397"/>
      <c r="G10" s="397"/>
      <c r="H10" s="397"/>
      <c r="I10" s="397"/>
      <c r="J10" s="397"/>
      <c r="K10" s="398"/>
      <c r="L10" s="378"/>
    </row>
    <row r="11" spans="1:16" ht="69.75" customHeight="1" thickBot="1" x14ac:dyDescent="0.3">
      <c r="A11" s="216" t="s">
        <v>0</v>
      </c>
      <c r="B11" s="217" t="s">
        <v>30</v>
      </c>
      <c r="C11" s="217" t="s">
        <v>31</v>
      </c>
      <c r="D11" s="217" t="s">
        <v>32</v>
      </c>
      <c r="E11" s="217" t="s">
        <v>1</v>
      </c>
      <c r="F11" s="399" t="s">
        <v>2</v>
      </c>
      <c r="G11" s="400"/>
      <c r="H11" s="401" t="s">
        <v>3</v>
      </c>
      <c r="I11" s="402"/>
      <c r="J11" s="403" t="s">
        <v>4</v>
      </c>
      <c r="K11" s="404"/>
      <c r="L11" s="233" t="s">
        <v>111</v>
      </c>
    </row>
    <row r="12" spans="1:16" s="69" customFormat="1" ht="45" customHeight="1" x14ac:dyDescent="0.25">
      <c r="A12" s="356" t="s">
        <v>171</v>
      </c>
      <c r="B12" s="359">
        <f>+D12*C12</f>
        <v>2500</v>
      </c>
      <c r="C12" s="362">
        <v>2500</v>
      </c>
      <c r="D12" s="365">
        <v>1</v>
      </c>
      <c r="E12" s="368" t="s">
        <v>216</v>
      </c>
      <c r="F12" s="234" t="s">
        <v>5</v>
      </c>
      <c r="G12" s="235" t="s">
        <v>217</v>
      </c>
      <c r="H12" s="236" t="s">
        <v>6</v>
      </c>
      <c r="I12" s="237">
        <v>13844369</v>
      </c>
      <c r="J12" s="236" t="s">
        <v>144</v>
      </c>
      <c r="K12" s="238" t="s">
        <v>218</v>
      </c>
      <c r="L12" s="369" t="s">
        <v>240</v>
      </c>
    </row>
    <row r="13" spans="1:16" s="69" customFormat="1" ht="30" x14ac:dyDescent="0.25">
      <c r="A13" s="357"/>
      <c r="B13" s="360"/>
      <c r="C13" s="363"/>
      <c r="D13" s="366"/>
      <c r="E13" s="379"/>
      <c r="F13" s="381" t="s">
        <v>7</v>
      </c>
      <c r="G13" s="384">
        <v>29355850</v>
      </c>
      <c r="H13" s="239" t="s">
        <v>8</v>
      </c>
      <c r="I13" s="240" t="s">
        <v>193</v>
      </c>
      <c r="J13" s="239" t="s">
        <v>143</v>
      </c>
      <c r="K13" s="241" t="s">
        <v>219</v>
      </c>
      <c r="L13" s="370"/>
    </row>
    <row r="14" spans="1:16" s="69" customFormat="1" ht="161.25" customHeight="1" x14ac:dyDescent="0.25">
      <c r="A14" s="357"/>
      <c r="B14" s="360"/>
      <c r="C14" s="363"/>
      <c r="D14" s="366"/>
      <c r="E14" s="379"/>
      <c r="F14" s="382"/>
      <c r="G14" s="376"/>
      <c r="H14" s="242" t="s">
        <v>9</v>
      </c>
      <c r="I14" s="240" t="s">
        <v>194</v>
      </c>
      <c r="J14" s="239" t="s">
        <v>10</v>
      </c>
      <c r="K14" s="243" t="s">
        <v>239</v>
      </c>
      <c r="L14" s="370"/>
    </row>
    <row r="15" spans="1:16" s="69" customFormat="1" ht="30" x14ac:dyDescent="0.25">
      <c r="A15" s="357"/>
      <c r="B15" s="360"/>
      <c r="C15" s="363"/>
      <c r="D15" s="366"/>
      <c r="E15" s="379"/>
      <c r="F15" s="382"/>
      <c r="G15" s="376"/>
      <c r="H15" s="239" t="s">
        <v>11</v>
      </c>
      <c r="I15" s="240" t="s">
        <v>195</v>
      </c>
      <c r="J15" s="239" t="s">
        <v>133</v>
      </c>
      <c r="K15" s="241">
        <v>44200</v>
      </c>
      <c r="L15" s="370"/>
    </row>
    <row r="16" spans="1:16" s="69" customFormat="1" ht="15.75" customHeight="1" thickBot="1" x14ac:dyDescent="0.3">
      <c r="A16" s="358"/>
      <c r="B16" s="361"/>
      <c r="C16" s="364"/>
      <c r="D16" s="367"/>
      <c r="E16" s="380"/>
      <c r="F16" s="383"/>
      <c r="G16" s="377"/>
      <c r="H16" s="244" t="s">
        <v>12</v>
      </c>
      <c r="I16" s="245" t="s">
        <v>141</v>
      </c>
      <c r="J16" s="244"/>
      <c r="K16" s="246"/>
      <c r="L16" s="371"/>
    </row>
    <row r="17" spans="1:13" s="69" customFormat="1" ht="60" x14ac:dyDescent="0.25">
      <c r="A17" s="356" t="s">
        <v>220</v>
      </c>
      <c r="B17" s="359">
        <f>+D17*C17</f>
        <v>1446.9</v>
      </c>
      <c r="C17" s="362">
        <v>1446.9</v>
      </c>
      <c r="D17" s="365">
        <v>1</v>
      </c>
      <c r="E17" s="368" t="s">
        <v>221</v>
      </c>
      <c r="F17" s="236" t="s">
        <v>5</v>
      </c>
      <c r="G17" s="235" t="s">
        <v>222</v>
      </c>
      <c r="H17" s="236" t="s">
        <v>6</v>
      </c>
      <c r="I17" s="237">
        <v>13756907</v>
      </c>
      <c r="J17" s="236" t="s">
        <v>144</v>
      </c>
      <c r="K17" s="247" t="s">
        <v>223</v>
      </c>
      <c r="L17" s="369" t="s">
        <v>247</v>
      </c>
    </row>
    <row r="18" spans="1:13" s="69" customFormat="1" ht="30" x14ac:dyDescent="0.25">
      <c r="A18" s="357"/>
      <c r="B18" s="360"/>
      <c r="C18" s="363"/>
      <c r="D18" s="366"/>
      <c r="E18" s="366"/>
      <c r="F18" s="239" t="s">
        <v>7</v>
      </c>
      <c r="G18" s="240">
        <v>81510780</v>
      </c>
      <c r="H18" s="239" t="s">
        <v>8</v>
      </c>
      <c r="I18" s="248" t="s">
        <v>192</v>
      </c>
      <c r="J18" s="239" t="s">
        <v>143</v>
      </c>
      <c r="K18" s="249" t="s">
        <v>224</v>
      </c>
      <c r="L18" s="370"/>
    </row>
    <row r="19" spans="1:13" s="69" customFormat="1" ht="161.25" customHeight="1" x14ac:dyDescent="0.25">
      <c r="A19" s="357"/>
      <c r="B19" s="360"/>
      <c r="C19" s="363"/>
      <c r="D19" s="366"/>
      <c r="E19" s="366"/>
      <c r="F19" s="372"/>
      <c r="G19" s="373"/>
      <c r="H19" s="242" t="s">
        <v>9</v>
      </c>
      <c r="I19" s="248" t="s">
        <v>196</v>
      </c>
      <c r="J19" s="242" t="s">
        <v>10</v>
      </c>
      <c r="K19" s="243" t="s">
        <v>246</v>
      </c>
      <c r="L19" s="370"/>
    </row>
    <row r="20" spans="1:13" s="69" customFormat="1" ht="30" x14ac:dyDescent="0.25">
      <c r="A20" s="357"/>
      <c r="B20" s="360"/>
      <c r="C20" s="363"/>
      <c r="D20" s="366"/>
      <c r="E20" s="366"/>
      <c r="F20" s="366"/>
      <c r="G20" s="374"/>
      <c r="H20" s="239" t="s">
        <v>11</v>
      </c>
      <c r="I20" s="248" t="s">
        <v>197</v>
      </c>
      <c r="J20" s="239" t="s">
        <v>133</v>
      </c>
      <c r="K20" s="241">
        <v>44200</v>
      </c>
      <c r="L20" s="370"/>
    </row>
    <row r="21" spans="1:13" s="69" customFormat="1" ht="15.75" customHeight="1" thickBot="1" x14ac:dyDescent="0.3">
      <c r="A21" s="358"/>
      <c r="B21" s="361"/>
      <c r="C21" s="364"/>
      <c r="D21" s="367"/>
      <c r="E21" s="367"/>
      <c r="F21" s="367"/>
      <c r="G21" s="375"/>
      <c r="H21" s="244" t="s">
        <v>12</v>
      </c>
      <c r="I21" s="250" t="s">
        <v>134</v>
      </c>
      <c r="J21" s="244"/>
      <c r="K21" s="251"/>
      <c r="L21" s="371"/>
    </row>
    <row r="22" spans="1:13" s="69" customFormat="1" ht="45" customHeight="1" x14ac:dyDescent="0.25">
      <c r="A22" s="356" t="s">
        <v>171</v>
      </c>
      <c r="B22" s="359">
        <f>+D22*C22</f>
        <v>4000</v>
      </c>
      <c r="C22" s="362">
        <v>4000</v>
      </c>
      <c r="D22" s="365">
        <v>1</v>
      </c>
      <c r="E22" s="368" t="s">
        <v>241</v>
      </c>
      <c r="F22" s="234" t="s">
        <v>5</v>
      </c>
      <c r="G22" s="235" t="s">
        <v>242</v>
      </c>
      <c r="H22" s="236" t="s">
        <v>6</v>
      </c>
      <c r="I22" s="237">
        <v>13756842</v>
      </c>
      <c r="J22" s="236" t="s">
        <v>144</v>
      </c>
      <c r="K22" s="238" t="s">
        <v>245</v>
      </c>
      <c r="L22" s="369" t="s">
        <v>243</v>
      </c>
    </row>
    <row r="23" spans="1:13" s="69" customFormat="1" ht="30" x14ac:dyDescent="0.25">
      <c r="A23" s="357"/>
      <c r="B23" s="360"/>
      <c r="C23" s="363"/>
      <c r="D23" s="366"/>
      <c r="E23" s="379"/>
      <c r="F23" s="381" t="s">
        <v>7</v>
      </c>
      <c r="G23" s="384">
        <v>4925343</v>
      </c>
      <c r="H23" s="239" t="s">
        <v>8</v>
      </c>
      <c r="I23" s="240" t="s">
        <v>200</v>
      </c>
      <c r="J23" s="239" t="s">
        <v>143</v>
      </c>
      <c r="K23" s="249" t="s">
        <v>224</v>
      </c>
      <c r="L23" s="370"/>
    </row>
    <row r="24" spans="1:13" s="69" customFormat="1" ht="191.25" customHeight="1" x14ac:dyDescent="0.25">
      <c r="A24" s="357"/>
      <c r="B24" s="360"/>
      <c r="C24" s="363"/>
      <c r="D24" s="366"/>
      <c r="E24" s="379"/>
      <c r="F24" s="382"/>
      <c r="G24" s="376"/>
      <c r="H24" s="242" t="s">
        <v>9</v>
      </c>
      <c r="I24" s="240" t="s">
        <v>201</v>
      </c>
      <c r="J24" s="239" t="s">
        <v>10</v>
      </c>
      <c r="K24" s="243" t="s">
        <v>244</v>
      </c>
      <c r="L24" s="370"/>
    </row>
    <row r="25" spans="1:13" s="69" customFormat="1" ht="30" x14ac:dyDescent="0.25">
      <c r="A25" s="357"/>
      <c r="B25" s="360"/>
      <c r="C25" s="363"/>
      <c r="D25" s="366"/>
      <c r="E25" s="379"/>
      <c r="F25" s="382"/>
      <c r="G25" s="376"/>
      <c r="H25" s="239" t="s">
        <v>11</v>
      </c>
      <c r="I25" s="240" t="s">
        <v>202</v>
      </c>
      <c r="J25" s="239" t="s">
        <v>133</v>
      </c>
      <c r="K25" s="241">
        <v>44200</v>
      </c>
      <c r="L25" s="370"/>
    </row>
    <row r="26" spans="1:13" s="69" customFormat="1" ht="15.75" customHeight="1" thickBot="1" x14ac:dyDescent="0.3">
      <c r="A26" s="358"/>
      <c r="B26" s="361"/>
      <c r="C26" s="364"/>
      <c r="D26" s="367"/>
      <c r="E26" s="380"/>
      <c r="F26" s="383"/>
      <c r="G26" s="377"/>
      <c r="H26" s="244" t="s">
        <v>12</v>
      </c>
      <c r="I26" s="245" t="s">
        <v>141</v>
      </c>
      <c r="J26" s="244"/>
      <c r="K26" s="246"/>
      <c r="L26" s="371"/>
    </row>
    <row r="27" spans="1:13" s="69" customFormat="1" ht="45" customHeight="1" x14ac:dyDescent="0.25">
      <c r="A27" s="356" t="s">
        <v>225</v>
      </c>
      <c r="B27" s="359">
        <f>+D27*C27</f>
        <v>2632</v>
      </c>
      <c r="C27" s="362">
        <v>2632</v>
      </c>
      <c r="D27" s="365">
        <v>1</v>
      </c>
      <c r="E27" s="368" t="s">
        <v>249</v>
      </c>
      <c r="F27" s="236" t="s">
        <v>5</v>
      </c>
      <c r="G27" s="235" t="s">
        <v>250</v>
      </c>
      <c r="H27" s="236" t="s">
        <v>6</v>
      </c>
      <c r="I27" s="252" t="s">
        <v>135</v>
      </c>
      <c r="J27" s="236" t="s">
        <v>144</v>
      </c>
      <c r="K27" s="247" t="s">
        <v>135</v>
      </c>
      <c r="L27" s="369" t="s">
        <v>251</v>
      </c>
    </row>
    <row r="28" spans="1:13" s="69" customFormat="1" ht="32.25" customHeight="1" x14ac:dyDescent="0.25">
      <c r="A28" s="357"/>
      <c r="B28" s="360"/>
      <c r="C28" s="363"/>
      <c r="D28" s="366"/>
      <c r="E28" s="366"/>
      <c r="F28" s="239" t="s">
        <v>7</v>
      </c>
      <c r="G28" s="240">
        <v>4026640</v>
      </c>
      <c r="H28" s="239" t="s">
        <v>8</v>
      </c>
      <c r="I28" s="253" t="s">
        <v>135</v>
      </c>
      <c r="J28" s="239" t="s">
        <v>143</v>
      </c>
      <c r="K28" s="249" t="s">
        <v>135</v>
      </c>
      <c r="L28" s="370"/>
    </row>
    <row r="29" spans="1:13" s="257" customFormat="1" ht="180.75" customHeight="1" x14ac:dyDescent="0.25">
      <c r="A29" s="357"/>
      <c r="B29" s="360"/>
      <c r="C29" s="363"/>
      <c r="D29" s="366"/>
      <c r="E29" s="366"/>
      <c r="F29" s="372"/>
      <c r="G29" s="373"/>
      <c r="H29" s="254" t="s">
        <v>9</v>
      </c>
      <c r="I29" s="255" t="s">
        <v>135</v>
      </c>
      <c r="J29" s="242" t="s">
        <v>10</v>
      </c>
      <c r="K29" s="243" t="s">
        <v>248</v>
      </c>
      <c r="L29" s="370"/>
      <c r="M29" s="256"/>
    </row>
    <row r="30" spans="1:13" s="69" customFormat="1" ht="29.25" customHeight="1" x14ac:dyDescent="0.25">
      <c r="A30" s="357"/>
      <c r="B30" s="360"/>
      <c r="C30" s="363"/>
      <c r="D30" s="366"/>
      <c r="E30" s="366"/>
      <c r="F30" s="366"/>
      <c r="G30" s="374"/>
      <c r="H30" s="239" t="s">
        <v>11</v>
      </c>
      <c r="I30" s="253" t="s">
        <v>135</v>
      </c>
      <c r="J30" s="239" t="s">
        <v>133</v>
      </c>
      <c r="K30" s="241" t="s">
        <v>135</v>
      </c>
      <c r="L30" s="370"/>
      <c r="M30" s="71"/>
    </row>
    <row r="31" spans="1:13" s="81" customFormat="1" ht="15.75" thickBot="1" x14ac:dyDescent="0.3">
      <c r="A31" s="358"/>
      <c r="B31" s="361"/>
      <c r="C31" s="364"/>
      <c r="D31" s="367"/>
      <c r="E31" s="367"/>
      <c r="F31" s="367"/>
      <c r="G31" s="375"/>
      <c r="H31" s="258" t="s">
        <v>12</v>
      </c>
      <c r="I31" s="259" t="s">
        <v>135</v>
      </c>
      <c r="J31" s="244"/>
      <c r="K31" s="251"/>
      <c r="L31" s="371"/>
      <c r="M31" s="213"/>
    </row>
    <row r="32" spans="1:13" s="69" customFormat="1" ht="45" customHeight="1" x14ac:dyDescent="0.25">
      <c r="A32" s="356" t="s">
        <v>225</v>
      </c>
      <c r="B32" s="359">
        <f>+D32*C32</f>
        <v>15000</v>
      </c>
      <c r="C32" s="362">
        <v>15000</v>
      </c>
      <c r="D32" s="365">
        <v>1</v>
      </c>
      <c r="E32" s="368" t="s">
        <v>254</v>
      </c>
      <c r="F32" s="236" t="s">
        <v>5</v>
      </c>
      <c r="G32" s="235" t="s">
        <v>253</v>
      </c>
      <c r="H32" s="236" t="s">
        <v>6</v>
      </c>
      <c r="I32" s="252" t="s">
        <v>135</v>
      </c>
      <c r="J32" s="236" t="s">
        <v>144</v>
      </c>
      <c r="K32" s="247" t="s">
        <v>135</v>
      </c>
      <c r="L32" s="369" t="s">
        <v>255</v>
      </c>
    </row>
    <row r="33" spans="1:13" s="69" customFormat="1" ht="32.25" customHeight="1" x14ac:dyDescent="0.25">
      <c r="A33" s="357"/>
      <c r="B33" s="360"/>
      <c r="C33" s="363"/>
      <c r="D33" s="366"/>
      <c r="E33" s="366"/>
      <c r="F33" s="260" t="s">
        <v>7</v>
      </c>
      <c r="G33" s="261">
        <v>92997694</v>
      </c>
      <c r="H33" s="239" t="s">
        <v>8</v>
      </c>
      <c r="I33" s="253" t="s">
        <v>135</v>
      </c>
      <c r="J33" s="239" t="s">
        <v>143</v>
      </c>
      <c r="K33" s="249" t="s">
        <v>135</v>
      </c>
      <c r="L33" s="370"/>
    </row>
    <row r="34" spans="1:13" s="257" customFormat="1" ht="159.75" customHeight="1" x14ac:dyDescent="0.25">
      <c r="A34" s="357"/>
      <c r="B34" s="360"/>
      <c r="C34" s="363"/>
      <c r="D34" s="366"/>
      <c r="E34" s="366"/>
      <c r="F34" s="366"/>
      <c r="G34" s="376"/>
      <c r="H34" s="254" t="s">
        <v>9</v>
      </c>
      <c r="I34" s="255" t="s">
        <v>135</v>
      </c>
      <c r="J34" s="242" t="s">
        <v>10</v>
      </c>
      <c r="K34" s="243" t="s">
        <v>252</v>
      </c>
      <c r="L34" s="370"/>
      <c r="M34" s="256"/>
    </row>
    <row r="35" spans="1:13" s="69" customFormat="1" ht="29.25" customHeight="1" x14ac:dyDescent="0.25">
      <c r="A35" s="357"/>
      <c r="B35" s="360"/>
      <c r="C35" s="363"/>
      <c r="D35" s="366"/>
      <c r="E35" s="366"/>
      <c r="F35" s="366"/>
      <c r="G35" s="376"/>
      <c r="H35" s="239" t="s">
        <v>11</v>
      </c>
      <c r="I35" s="253" t="s">
        <v>135</v>
      </c>
      <c r="J35" s="239" t="s">
        <v>133</v>
      </c>
      <c r="K35" s="241" t="s">
        <v>135</v>
      </c>
      <c r="L35" s="370"/>
      <c r="M35" s="71"/>
    </row>
    <row r="36" spans="1:13" s="81" customFormat="1" ht="15.75" thickBot="1" x14ac:dyDescent="0.3">
      <c r="A36" s="358"/>
      <c r="B36" s="361"/>
      <c r="C36" s="364"/>
      <c r="D36" s="367"/>
      <c r="E36" s="367"/>
      <c r="F36" s="367"/>
      <c r="G36" s="377"/>
      <c r="H36" s="258" t="s">
        <v>12</v>
      </c>
      <c r="I36" s="259" t="s">
        <v>135</v>
      </c>
      <c r="J36" s="244"/>
      <c r="K36" s="251"/>
      <c r="L36" s="371"/>
      <c r="M36" s="213"/>
    </row>
    <row r="37" spans="1:13" s="69" customFormat="1" ht="45" customHeight="1" x14ac:dyDescent="0.25">
      <c r="A37" s="356" t="s">
        <v>225</v>
      </c>
      <c r="B37" s="359">
        <f>+D37*C37</f>
        <v>1375</v>
      </c>
      <c r="C37" s="362">
        <v>1375</v>
      </c>
      <c r="D37" s="365">
        <v>1</v>
      </c>
      <c r="E37" s="368" t="s">
        <v>249</v>
      </c>
      <c r="F37" s="236" t="s">
        <v>5</v>
      </c>
      <c r="G37" s="235" t="s">
        <v>257</v>
      </c>
      <c r="H37" s="236" t="s">
        <v>6</v>
      </c>
      <c r="I37" s="252" t="s">
        <v>135</v>
      </c>
      <c r="J37" s="236" t="s">
        <v>144</v>
      </c>
      <c r="K37" s="247" t="s">
        <v>135</v>
      </c>
      <c r="L37" s="369" t="s">
        <v>258</v>
      </c>
    </row>
    <row r="38" spans="1:13" s="69" customFormat="1" ht="32.25" customHeight="1" x14ac:dyDescent="0.25">
      <c r="A38" s="357"/>
      <c r="B38" s="360"/>
      <c r="C38" s="363"/>
      <c r="D38" s="366"/>
      <c r="E38" s="366"/>
      <c r="F38" s="239" t="s">
        <v>7</v>
      </c>
      <c r="G38" s="240">
        <v>15045129</v>
      </c>
      <c r="H38" s="239" t="s">
        <v>8</v>
      </c>
      <c r="I38" s="253" t="s">
        <v>135</v>
      </c>
      <c r="J38" s="239" t="s">
        <v>143</v>
      </c>
      <c r="K38" s="249" t="s">
        <v>135</v>
      </c>
      <c r="L38" s="370"/>
    </row>
    <row r="39" spans="1:13" s="257" customFormat="1" ht="159.75" customHeight="1" x14ac:dyDescent="0.25">
      <c r="A39" s="357"/>
      <c r="B39" s="360"/>
      <c r="C39" s="363"/>
      <c r="D39" s="366"/>
      <c r="E39" s="366"/>
      <c r="F39" s="372"/>
      <c r="G39" s="373"/>
      <c r="H39" s="254" t="s">
        <v>9</v>
      </c>
      <c r="I39" s="255" t="s">
        <v>135</v>
      </c>
      <c r="J39" s="242" t="s">
        <v>10</v>
      </c>
      <c r="K39" s="243" t="s">
        <v>256</v>
      </c>
      <c r="L39" s="370"/>
      <c r="M39" s="256"/>
    </row>
    <row r="40" spans="1:13" s="69" customFormat="1" ht="29.25" customHeight="1" x14ac:dyDescent="0.25">
      <c r="A40" s="357"/>
      <c r="B40" s="360"/>
      <c r="C40" s="363"/>
      <c r="D40" s="366"/>
      <c r="E40" s="366"/>
      <c r="F40" s="366"/>
      <c r="G40" s="374"/>
      <c r="H40" s="239" t="s">
        <v>11</v>
      </c>
      <c r="I40" s="253" t="s">
        <v>135</v>
      </c>
      <c r="J40" s="239" t="s">
        <v>133</v>
      </c>
      <c r="K40" s="241" t="s">
        <v>135</v>
      </c>
      <c r="L40" s="370"/>
      <c r="M40" s="71"/>
    </row>
    <row r="41" spans="1:13" s="81" customFormat="1" ht="15.75" thickBot="1" x14ac:dyDescent="0.3">
      <c r="A41" s="358"/>
      <c r="B41" s="361"/>
      <c r="C41" s="364"/>
      <c r="D41" s="367"/>
      <c r="E41" s="367"/>
      <c r="F41" s="367"/>
      <c r="G41" s="375"/>
      <c r="H41" s="258" t="s">
        <v>12</v>
      </c>
      <c r="I41" s="259" t="s">
        <v>135</v>
      </c>
      <c r="J41" s="244"/>
      <c r="K41" s="251"/>
      <c r="L41" s="371"/>
      <c r="M41" s="213"/>
    </row>
    <row r="42" spans="1:13" s="69" customFormat="1" ht="45" customHeight="1" x14ac:dyDescent="0.25">
      <c r="A42" s="356" t="s">
        <v>225</v>
      </c>
      <c r="B42" s="359">
        <f>+C43+C44</f>
        <v>2409.5500000000002</v>
      </c>
      <c r="D42" s="365">
        <v>1</v>
      </c>
      <c r="E42" s="368" t="s">
        <v>262</v>
      </c>
      <c r="F42" s="236" t="s">
        <v>5</v>
      </c>
      <c r="G42" s="235" t="s">
        <v>260</v>
      </c>
      <c r="H42" s="236" t="s">
        <v>6</v>
      </c>
      <c r="I42" s="252" t="s">
        <v>135</v>
      </c>
      <c r="J42" s="236" t="s">
        <v>144</v>
      </c>
      <c r="K42" s="247" t="s">
        <v>135</v>
      </c>
      <c r="L42" s="369" t="s">
        <v>261</v>
      </c>
    </row>
    <row r="43" spans="1:13" s="69" customFormat="1" ht="32.25" customHeight="1" x14ac:dyDescent="0.25">
      <c r="A43" s="357"/>
      <c r="B43" s="360"/>
      <c r="C43" s="262">
        <v>459.55</v>
      </c>
      <c r="D43" s="366"/>
      <c r="E43" s="366"/>
      <c r="F43" s="239" t="s">
        <v>7</v>
      </c>
      <c r="G43" s="240">
        <v>46306293</v>
      </c>
      <c r="H43" s="239" t="s">
        <v>8</v>
      </c>
      <c r="I43" s="253" t="s">
        <v>135</v>
      </c>
      <c r="J43" s="239" t="s">
        <v>143</v>
      </c>
      <c r="K43" s="249" t="s">
        <v>135</v>
      </c>
      <c r="L43" s="370"/>
    </row>
    <row r="44" spans="1:13" s="257" customFormat="1" ht="225.75" customHeight="1" x14ac:dyDescent="0.25">
      <c r="A44" s="357"/>
      <c r="B44" s="360"/>
      <c r="C44" s="363">
        <v>1950</v>
      </c>
      <c r="D44" s="366"/>
      <c r="E44" s="366"/>
      <c r="F44" s="372"/>
      <c r="G44" s="373"/>
      <c r="H44" s="254" t="s">
        <v>9</v>
      </c>
      <c r="I44" s="255" t="s">
        <v>135</v>
      </c>
      <c r="J44" s="242" t="s">
        <v>10</v>
      </c>
      <c r="K44" s="243" t="s">
        <v>259</v>
      </c>
      <c r="L44" s="370"/>
      <c r="M44" s="256"/>
    </row>
    <row r="45" spans="1:13" s="69" customFormat="1" ht="29.25" customHeight="1" x14ac:dyDescent="0.25">
      <c r="A45" s="357"/>
      <c r="B45" s="360"/>
      <c r="C45" s="363"/>
      <c r="D45" s="366"/>
      <c r="E45" s="366"/>
      <c r="F45" s="366"/>
      <c r="G45" s="374"/>
      <c r="H45" s="239" t="s">
        <v>11</v>
      </c>
      <c r="I45" s="253" t="s">
        <v>135</v>
      </c>
      <c r="J45" s="239" t="s">
        <v>133</v>
      </c>
      <c r="K45" s="241" t="s">
        <v>135</v>
      </c>
      <c r="L45" s="370"/>
      <c r="M45" s="71"/>
    </row>
    <row r="46" spans="1:13" s="81" customFormat="1" ht="15.75" thickBot="1" x14ac:dyDescent="0.3">
      <c r="A46" s="358"/>
      <c r="B46" s="361"/>
      <c r="C46" s="263"/>
      <c r="D46" s="367"/>
      <c r="E46" s="367"/>
      <c r="F46" s="367"/>
      <c r="G46" s="375"/>
      <c r="H46" s="258" t="s">
        <v>12</v>
      </c>
      <c r="I46" s="259" t="s">
        <v>135</v>
      </c>
      <c r="J46" s="244"/>
      <c r="K46" s="251"/>
      <c r="L46" s="371"/>
      <c r="M46" s="213"/>
    </row>
    <row r="47" spans="1:13" s="69" customFormat="1" ht="45" customHeight="1" x14ac:dyDescent="0.25">
      <c r="A47" s="356" t="s">
        <v>225</v>
      </c>
      <c r="B47" s="359">
        <f>+D47*C47</f>
        <v>14160</v>
      </c>
      <c r="C47" s="362">
        <v>14160</v>
      </c>
      <c r="D47" s="365">
        <v>1</v>
      </c>
      <c r="E47" s="368" t="s">
        <v>249</v>
      </c>
      <c r="F47" s="236" t="s">
        <v>5</v>
      </c>
      <c r="G47" s="235" t="s">
        <v>264</v>
      </c>
      <c r="H47" s="236" t="s">
        <v>6</v>
      </c>
      <c r="I47" s="252" t="s">
        <v>135</v>
      </c>
      <c r="J47" s="236" t="s">
        <v>144</v>
      </c>
      <c r="K47" s="247" t="s">
        <v>135</v>
      </c>
      <c r="L47" s="369" t="s">
        <v>265</v>
      </c>
    </row>
    <row r="48" spans="1:13" s="69" customFormat="1" ht="32.25" customHeight="1" x14ac:dyDescent="0.25">
      <c r="A48" s="357"/>
      <c r="B48" s="360"/>
      <c r="C48" s="363"/>
      <c r="D48" s="366"/>
      <c r="E48" s="366"/>
      <c r="F48" s="239" t="s">
        <v>7</v>
      </c>
      <c r="G48" s="240">
        <v>7351216</v>
      </c>
      <c r="H48" s="239" t="s">
        <v>8</v>
      </c>
      <c r="I48" s="253" t="s">
        <v>135</v>
      </c>
      <c r="J48" s="239" t="s">
        <v>143</v>
      </c>
      <c r="K48" s="249" t="s">
        <v>135</v>
      </c>
      <c r="L48" s="370"/>
    </row>
    <row r="49" spans="1:13" s="257" customFormat="1" ht="159.75" customHeight="1" x14ac:dyDescent="0.25">
      <c r="A49" s="357"/>
      <c r="B49" s="360"/>
      <c r="C49" s="363"/>
      <c r="D49" s="366"/>
      <c r="E49" s="366"/>
      <c r="F49" s="372"/>
      <c r="G49" s="373"/>
      <c r="H49" s="254" t="s">
        <v>9</v>
      </c>
      <c r="I49" s="255" t="s">
        <v>135</v>
      </c>
      <c r="J49" s="242" t="s">
        <v>10</v>
      </c>
      <c r="K49" s="243" t="s">
        <v>263</v>
      </c>
      <c r="L49" s="370"/>
      <c r="M49" s="256"/>
    </row>
    <row r="50" spans="1:13" s="69" customFormat="1" ht="29.25" customHeight="1" x14ac:dyDescent="0.25">
      <c r="A50" s="357"/>
      <c r="B50" s="360"/>
      <c r="C50" s="363"/>
      <c r="D50" s="366"/>
      <c r="E50" s="366"/>
      <c r="F50" s="366"/>
      <c r="G50" s="374"/>
      <c r="H50" s="239" t="s">
        <v>11</v>
      </c>
      <c r="I50" s="253" t="s">
        <v>135</v>
      </c>
      <c r="J50" s="239" t="s">
        <v>133</v>
      </c>
      <c r="K50" s="241" t="s">
        <v>135</v>
      </c>
      <c r="L50" s="370"/>
      <c r="M50" s="71"/>
    </row>
    <row r="51" spans="1:13" s="81" customFormat="1" ht="15.75" thickBot="1" x14ac:dyDescent="0.3">
      <c r="A51" s="358"/>
      <c r="B51" s="361"/>
      <c r="C51" s="364"/>
      <c r="D51" s="367"/>
      <c r="E51" s="367"/>
      <c r="F51" s="367"/>
      <c r="G51" s="375"/>
      <c r="H51" s="258" t="s">
        <v>12</v>
      </c>
      <c r="I51" s="259" t="s">
        <v>135</v>
      </c>
      <c r="J51" s="244"/>
      <c r="K51" s="251"/>
      <c r="L51" s="371"/>
      <c r="M51" s="213"/>
    </row>
    <row r="52" spans="1:13" s="69" customFormat="1" ht="44.25" customHeight="1" x14ac:dyDescent="0.25">
      <c r="A52" s="356" t="s">
        <v>225</v>
      </c>
      <c r="B52" s="359">
        <f>+D52*C52</f>
        <v>264.60000000000002</v>
      </c>
      <c r="C52" s="362">
        <v>264.60000000000002</v>
      </c>
      <c r="D52" s="365">
        <v>1</v>
      </c>
      <c r="E52" s="368" t="s">
        <v>228</v>
      </c>
      <c r="F52" s="236" t="s">
        <v>5</v>
      </c>
      <c r="G52" s="235" t="s">
        <v>229</v>
      </c>
      <c r="H52" s="236" t="s">
        <v>6</v>
      </c>
      <c r="I52" s="252" t="s">
        <v>135</v>
      </c>
      <c r="J52" s="236" t="s">
        <v>144</v>
      </c>
      <c r="K52" s="247" t="s">
        <v>135</v>
      </c>
      <c r="L52" s="369" t="s">
        <v>269</v>
      </c>
      <c r="M52" s="71"/>
    </row>
    <row r="53" spans="1:13" s="69" customFormat="1" x14ac:dyDescent="0.25">
      <c r="A53" s="357"/>
      <c r="B53" s="360"/>
      <c r="C53" s="363"/>
      <c r="D53" s="366"/>
      <c r="E53" s="366"/>
      <c r="F53" s="239" t="s">
        <v>7</v>
      </c>
      <c r="G53" s="240">
        <v>5750814</v>
      </c>
      <c r="H53" s="239" t="s">
        <v>8</v>
      </c>
      <c r="I53" s="253" t="s">
        <v>135</v>
      </c>
      <c r="J53" s="239" t="s">
        <v>143</v>
      </c>
      <c r="K53" s="249" t="s">
        <v>135</v>
      </c>
      <c r="L53" s="370"/>
      <c r="M53" s="71"/>
    </row>
    <row r="54" spans="1:13" s="69" customFormat="1" ht="189" customHeight="1" x14ac:dyDescent="0.25">
      <c r="A54" s="357"/>
      <c r="B54" s="360"/>
      <c r="C54" s="363"/>
      <c r="D54" s="366"/>
      <c r="E54" s="366"/>
      <c r="F54" s="372"/>
      <c r="G54" s="373"/>
      <c r="H54" s="254" t="s">
        <v>9</v>
      </c>
      <c r="I54" s="255" t="s">
        <v>135</v>
      </c>
      <c r="J54" s="242" t="s">
        <v>10</v>
      </c>
      <c r="K54" s="243" t="s">
        <v>266</v>
      </c>
      <c r="L54" s="370"/>
      <c r="M54" s="71"/>
    </row>
    <row r="55" spans="1:13" s="69" customFormat="1" x14ac:dyDescent="0.25">
      <c r="A55" s="357"/>
      <c r="B55" s="360"/>
      <c r="C55" s="363"/>
      <c r="D55" s="366"/>
      <c r="E55" s="366"/>
      <c r="F55" s="366"/>
      <c r="G55" s="374"/>
      <c r="H55" s="239" t="s">
        <v>11</v>
      </c>
      <c r="I55" s="253" t="s">
        <v>135</v>
      </c>
      <c r="J55" s="239" t="s">
        <v>133</v>
      </c>
      <c r="K55" s="241" t="s">
        <v>135</v>
      </c>
      <c r="L55" s="370"/>
      <c r="M55" s="71"/>
    </row>
    <row r="56" spans="1:13" s="69" customFormat="1" ht="15.75" thickBot="1" x14ac:dyDescent="0.3">
      <c r="A56" s="358"/>
      <c r="B56" s="361"/>
      <c r="C56" s="364"/>
      <c r="D56" s="367"/>
      <c r="E56" s="367"/>
      <c r="F56" s="367"/>
      <c r="G56" s="375"/>
      <c r="H56" s="258" t="s">
        <v>12</v>
      </c>
      <c r="I56" s="259" t="s">
        <v>135</v>
      </c>
      <c r="J56" s="244"/>
      <c r="K56" s="251"/>
      <c r="L56" s="371"/>
      <c r="M56" s="71"/>
    </row>
    <row r="57" spans="1:13" s="69" customFormat="1" ht="45" customHeight="1" x14ac:dyDescent="0.25">
      <c r="A57" s="356" t="s">
        <v>225</v>
      </c>
      <c r="B57" s="359">
        <f>+D57*C57</f>
        <v>2930.32</v>
      </c>
      <c r="C57" s="362">
        <v>2930.32</v>
      </c>
      <c r="D57" s="365">
        <v>1</v>
      </c>
      <c r="E57" s="368" t="s">
        <v>226</v>
      </c>
      <c r="F57" s="236" t="s">
        <v>5</v>
      </c>
      <c r="G57" s="235" t="s">
        <v>227</v>
      </c>
      <c r="H57" s="236" t="s">
        <v>6</v>
      </c>
      <c r="I57" s="252" t="s">
        <v>135</v>
      </c>
      <c r="J57" s="236" t="s">
        <v>144</v>
      </c>
      <c r="K57" s="247" t="s">
        <v>135</v>
      </c>
      <c r="L57" s="369" t="s">
        <v>270</v>
      </c>
    </row>
    <row r="58" spans="1:13" s="69" customFormat="1" ht="32.25" customHeight="1" x14ac:dyDescent="0.25">
      <c r="A58" s="357"/>
      <c r="B58" s="360"/>
      <c r="C58" s="363"/>
      <c r="D58" s="366"/>
      <c r="E58" s="366"/>
      <c r="F58" s="239" t="s">
        <v>7</v>
      </c>
      <c r="G58" s="240">
        <v>82967776</v>
      </c>
      <c r="H58" s="239" t="s">
        <v>8</v>
      </c>
      <c r="I58" s="253" t="s">
        <v>135</v>
      </c>
      <c r="J58" s="239" t="s">
        <v>143</v>
      </c>
      <c r="K58" s="249" t="s">
        <v>135</v>
      </c>
      <c r="L58" s="370"/>
    </row>
    <row r="59" spans="1:13" s="257" customFormat="1" ht="184.5" customHeight="1" x14ac:dyDescent="0.25">
      <c r="A59" s="357"/>
      <c r="B59" s="360"/>
      <c r="C59" s="363"/>
      <c r="D59" s="366"/>
      <c r="E59" s="366"/>
      <c r="F59" s="372"/>
      <c r="G59" s="373"/>
      <c r="H59" s="254" t="s">
        <v>9</v>
      </c>
      <c r="I59" s="255" t="s">
        <v>135</v>
      </c>
      <c r="J59" s="242" t="s">
        <v>10</v>
      </c>
      <c r="K59" s="243" t="s">
        <v>267</v>
      </c>
      <c r="L59" s="370"/>
      <c r="M59" s="256"/>
    </row>
    <row r="60" spans="1:13" s="69" customFormat="1" ht="29.25" customHeight="1" x14ac:dyDescent="0.25">
      <c r="A60" s="357"/>
      <c r="B60" s="360"/>
      <c r="C60" s="363"/>
      <c r="D60" s="366"/>
      <c r="E60" s="366"/>
      <c r="F60" s="366"/>
      <c r="G60" s="374"/>
      <c r="H60" s="239" t="s">
        <v>11</v>
      </c>
      <c r="I60" s="253" t="s">
        <v>135</v>
      </c>
      <c r="J60" s="239" t="s">
        <v>133</v>
      </c>
      <c r="K60" s="241" t="s">
        <v>135</v>
      </c>
      <c r="L60" s="370"/>
      <c r="M60" s="71"/>
    </row>
    <row r="61" spans="1:13" s="81" customFormat="1" ht="15.75" thickBot="1" x14ac:dyDescent="0.3">
      <c r="A61" s="358"/>
      <c r="B61" s="361"/>
      <c r="C61" s="364"/>
      <c r="D61" s="367"/>
      <c r="E61" s="367"/>
      <c r="F61" s="367"/>
      <c r="G61" s="375"/>
      <c r="H61" s="258" t="s">
        <v>12</v>
      </c>
      <c r="I61" s="259" t="s">
        <v>135</v>
      </c>
      <c r="J61" s="244"/>
      <c r="K61" s="251"/>
      <c r="L61" s="371"/>
      <c r="M61" s="213"/>
    </row>
    <row r="62" spans="1:13" s="69" customFormat="1" ht="45" customHeight="1" x14ac:dyDescent="0.25">
      <c r="A62" s="356" t="s">
        <v>225</v>
      </c>
      <c r="B62" s="359">
        <f>+D62*C62</f>
        <v>7620</v>
      </c>
      <c r="C62" s="362">
        <v>7620</v>
      </c>
      <c r="D62" s="365">
        <v>1</v>
      </c>
      <c r="E62" s="368" t="s">
        <v>274</v>
      </c>
      <c r="F62" s="236" t="s">
        <v>5</v>
      </c>
      <c r="G62" s="235" t="s">
        <v>271</v>
      </c>
      <c r="H62" s="236" t="s">
        <v>6</v>
      </c>
      <c r="I62" s="252" t="s">
        <v>135</v>
      </c>
      <c r="J62" s="236" t="s">
        <v>144</v>
      </c>
      <c r="K62" s="247" t="s">
        <v>135</v>
      </c>
      <c r="L62" s="369" t="s">
        <v>272</v>
      </c>
    </row>
    <row r="63" spans="1:13" s="69" customFormat="1" ht="32.25" customHeight="1" x14ac:dyDescent="0.25">
      <c r="A63" s="357"/>
      <c r="B63" s="360"/>
      <c r="C63" s="363"/>
      <c r="D63" s="366"/>
      <c r="E63" s="366"/>
      <c r="F63" s="239" t="s">
        <v>7</v>
      </c>
      <c r="G63" s="240">
        <v>81156197</v>
      </c>
      <c r="H63" s="239" t="s">
        <v>8</v>
      </c>
      <c r="I63" s="253" t="s">
        <v>135</v>
      </c>
      <c r="J63" s="239" t="s">
        <v>143</v>
      </c>
      <c r="K63" s="249" t="s">
        <v>135</v>
      </c>
      <c r="L63" s="370"/>
    </row>
    <row r="64" spans="1:13" s="257" customFormat="1" ht="171.75" customHeight="1" x14ac:dyDescent="0.25">
      <c r="A64" s="357"/>
      <c r="B64" s="360"/>
      <c r="C64" s="363"/>
      <c r="D64" s="366"/>
      <c r="E64" s="366"/>
      <c r="F64" s="372"/>
      <c r="G64" s="373"/>
      <c r="H64" s="254" t="s">
        <v>9</v>
      </c>
      <c r="I64" s="255" t="s">
        <v>135</v>
      </c>
      <c r="J64" s="242" t="s">
        <v>10</v>
      </c>
      <c r="K64" s="243" t="s">
        <v>268</v>
      </c>
      <c r="L64" s="370"/>
      <c r="M64" s="256"/>
    </row>
    <row r="65" spans="1:13" s="69" customFormat="1" ht="29.25" customHeight="1" x14ac:dyDescent="0.25">
      <c r="A65" s="357"/>
      <c r="B65" s="360"/>
      <c r="C65" s="363"/>
      <c r="D65" s="366"/>
      <c r="E65" s="366"/>
      <c r="F65" s="366"/>
      <c r="G65" s="374"/>
      <c r="H65" s="239" t="s">
        <v>11</v>
      </c>
      <c r="I65" s="253" t="s">
        <v>135</v>
      </c>
      <c r="J65" s="239" t="s">
        <v>133</v>
      </c>
      <c r="K65" s="241" t="s">
        <v>135</v>
      </c>
      <c r="L65" s="370"/>
      <c r="M65" s="71"/>
    </row>
    <row r="66" spans="1:13" s="81" customFormat="1" ht="15.75" thickBot="1" x14ac:dyDescent="0.3">
      <c r="A66" s="358"/>
      <c r="B66" s="361"/>
      <c r="C66" s="364"/>
      <c r="D66" s="367"/>
      <c r="E66" s="367"/>
      <c r="F66" s="367"/>
      <c r="G66" s="375"/>
      <c r="H66" s="258" t="s">
        <v>12</v>
      </c>
      <c r="I66" s="259" t="s">
        <v>135</v>
      </c>
      <c r="J66" s="244"/>
      <c r="K66" s="251"/>
      <c r="L66" s="371"/>
      <c r="M66" s="213"/>
    </row>
    <row r="67" spans="1:13" s="69" customFormat="1" ht="45" customHeight="1" x14ac:dyDescent="0.25">
      <c r="A67" s="356" t="s">
        <v>225</v>
      </c>
      <c r="B67" s="359">
        <f>+D67*C67</f>
        <v>5840</v>
      </c>
      <c r="C67" s="362">
        <v>5840</v>
      </c>
      <c r="D67" s="365">
        <v>1</v>
      </c>
      <c r="E67" s="368" t="s">
        <v>274</v>
      </c>
      <c r="F67" s="236" t="s">
        <v>5</v>
      </c>
      <c r="G67" s="235" t="s">
        <v>275</v>
      </c>
      <c r="H67" s="236" t="s">
        <v>6</v>
      </c>
      <c r="I67" s="252" t="s">
        <v>135</v>
      </c>
      <c r="J67" s="236" t="s">
        <v>144</v>
      </c>
      <c r="K67" s="247" t="s">
        <v>135</v>
      </c>
      <c r="L67" s="369" t="s">
        <v>276</v>
      </c>
    </row>
    <row r="68" spans="1:13" s="69" customFormat="1" ht="32.25" customHeight="1" x14ac:dyDescent="0.25">
      <c r="A68" s="357"/>
      <c r="B68" s="360"/>
      <c r="C68" s="363"/>
      <c r="D68" s="366"/>
      <c r="E68" s="366"/>
      <c r="F68" s="239" t="s">
        <v>7</v>
      </c>
      <c r="G68" s="240">
        <v>73317284</v>
      </c>
      <c r="H68" s="239" t="s">
        <v>8</v>
      </c>
      <c r="I68" s="253" t="s">
        <v>135</v>
      </c>
      <c r="J68" s="239" t="s">
        <v>143</v>
      </c>
      <c r="K68" s="249" t="s">
        <v>135</v>
      </c>
      <c r="L68" s="370"/>
    </row>
    <row r="69" spans="1:13" s="257" customFormat="1" ht="159.75" customHeight="1" x14ac:dyDescent="0.25">
      <c r="A69" s="357"/>
      <c r="B69" s="360"/>
      <c r="C69" s="363"/>
      <c r="D69" s="366"/>
      <c r="E69" s="366"/>
      <c r="F69" s="372"/>
      <c r="G69" s="373"/>
      <c r="H69" s="254" t="s">
        <v>9</v>
      </c>
      <c r="I69" s="255" t="s">
        <v>135</v>
      </c>
      <c r="J69" s="242" t="s">
        <v>10</v>
      </c>
      <c r="K69" s="243" t="s">
        <v>273</v>
      </c>
      <c r="L69" s="370"/>
      <c r="M69" s="256"/>
    </row>
    <row r="70" spans="1:13" s="69" customFormat="1" ht="29.25" customHeight="1" x14ac:dyDescent="0.25">
      <c r="A70" s="357"/>
      <c r="B70" s="360"/>
      <c r="C70" s="363"/>
      <c r="D70" s="366"/>
      <c r="E70" s="366"/>
      <c r="F70" s="366"/>
      <c r="G70" s="374"/>
      <c r="H70" s="239" t="s">
        <v>11</v>
      </c>
      <c r="I70" s="253" t="s">
        <v>135</v>
      </c>
      <c r="J70" s="239" t="s">
        <v>133</v>
      </c>
      <c r="K70" s="241" t="s">
        <v>135</v>
      </c>
      <c r="L70" s="370"/>
      <c r="M70" s="71"/>
    </row>
    <row r="71" spans="1:13" s="81" customFormat="1" ht="15.75" thickBot="1" x14ac:dyDescent="0.3">
      <c r="A71" s="358"/>
      <c r="B71" s="361"/>
      <c r="C71" s="364"/>
      <c r="D71" s="367"/>
      <c r="E71" s="367"/>
      <c r="F71" s="367"/>
      <c r="G71" s="375"/>
      <c r="H71" s="258" t="s">
        <v>12</v>
      </c>
      <c r="I71" s="259" t="s">
        <v>135</v>
      </c>
      <c r="J71" s="244"/>
      <c r="K71" s="251"/>
      <c r="L71" s="371"/>
      <c r="M71" s="213"/>
    </row>
    <row r="72" spans="1:13" s="69" customFormat="1" ht="45" customHeight="1" x14ac:dyDescent="0.25">
      <c r="A72" s="356" t="s">
        <v>225</v>
      </c>
      <c r="B72" s="359">
        <f>+D72*C72</f>
        <v>387.1</v>
      </c>
      <c r="C72" s="362">
        <v>387.1</v>
      </c>
      <c r="D72" s="365">
        <v>1</v>
      </c>
      <c r="E72" s="368" t="s">
        <v>274</v>
      </c>
      <c r="F72" s="236" t="s">
        <v>5</v>
      </c>
      <c r="G72" s="235" t="s">
        <v>278</v>
      </c>
      <c r="H72" s="236" t="s">
        <v>6</v>
      </c>
      <c r="I72" s="252" t="s">
        <v>135</v>
      </c>
      <c r="J72" s="236" t="s">
        <v>144</v>
      </c>
      <c r="K72" s="247" t="s">
        <v>135</v>
      </c>
      <c r="L72" s="369" t="s">
        <v>279</v>
      </c>
    </row>
    <row r="73" spans="1:13" s="69" customFormat="1" ht="32.25" customHeight="1" x14ac:dyDescent="0.25">
      <c r="A73" s="357"/>
      <c r="B73" s="360"/>
      <c r="C73" s="363"/>
      <c r="D73" s="366"/>
      <c r="E73" s="366"/>
      <c r="F73" s="239" t="s">
        <v>7</v>
      </c>
      <c r="G73" s="240">
        <v>5353823</v>
      </c>
      <c r="H73" s="239" t="s">
        <v>8</v>
      </c>
      <c r="I73" s="253" t="s">
        <v>135</v>
      </c>
      <c r="J73" s="239" t="s">
        <v>143</v>
      </c>
      <c r="K73" s="249" t="s">
        <v>135</v>
      </c>
      <c r="L73" s="370"/>
    </row>
    <row r="74" spans="1:13" s="257" customFormat="1" ht="232.5" customHeight="1" x14ac:dyDescent="0.25">
      <c r="A74" s="357"/>
      <c r="B74" s="360"/>
      <c r="C74" s="363"/>
      <c r="D74" s="366"/>
      <c r="E74" s="366"/>
      <c r="F74" s="372"/>
      <c r="G74" s="373"/>
      <c r="H74" s="254" t="s">
        <v>9</v>
      </c>
      <c r="I74" s="255" t="s">
        <v>135</v>
      </c>
      <c r="J74" s="242" t="s">
        <v>10</v>
      </c>
      <c r="K74" s="243" t="s">
        <v>277</v>
      </c>
      <c r="L74" s="370"/>
      <c r="M74" s="256"/>
    </row>
    <row r="75" spans="1:13" s="69" customFormat="1" ht="29.25" customHeight="1" x14ac:dyDescent="0.25">
      <c r="A75" s="357"/>
      <c r="B75" s="360"/>
      <c r="C75" s="363"/>
      <c r="D75" s="366"/>
      <c r="E75" s="366"/>
      <c r="F75" s="366"/>
      <c r="G75" s="374"/>
      <c r="H75" s="239" t="s">
        <v>11</v>
      </c>
      <c r="I75" s="253" t="s">
        <v>135</v>
      </c>
      <c r="J75" s="239" t="s">
        <v>133</v>
      </c>
      <c r="K75" s="241" t="s">
        <v>135</v>
      </c>
      <c r="L75" s="370"/>
      <c r="M75" s="71"/>
    </row>
    <row r="76" spans="1:13" s="81" customFormat="1" ht="15.75" thickBot="1" x14ac:dyDescent="0.3">
      <c r="A76" s="358"/>
      <c r="B76" s="361"/>
      <c r="C76" s="364"/>
      <c r="D76" s="367"/>
      <c r="E76" s="367"/>
      <c r="F76" s="367"/>
      <c r="G76" s="375"/>
      <c r="H76" s="258" t="s">
        <v>12</v>
      </c>
      <c r="I76" s="259" t="s">
        <v>135</v>
      </c>
      <c r="J76" s="244"/>
      <c r="K76" s="251"/>
      <c r="L76" s="371"/>
      <c r="M76" s="213"/>
    </row>
    <row r="77" spans="1:13" s="69" customFormat="1" ht="45" customHeight="1" x14ac:dyDescent="0.25">
      <c r="A77" s="356" t="s">
        <v>225</v>
      </c>
      <c r="B77" s="359">
        <f>+D77*C77</f>
        <v>2600</v>
      </c>
      <c r="C77" s="362">
        <v>2600</v>
      </c>
      <c r="D77" s="365">
        <v>1</v>
      </c>
      <c r="E77" s="368" t="s">
        <v>282</v>
      </c>
      <c r="F77" s="236" t="s">
        <v>5</v>
      </c>
      <c r="G77" s="235" t="s">
        <v>281</v>
      </c>
      <c r="H77" s="236" t="s">
        <v>6</v>
      </c>
      <c r="I77" s="252" t="s">
        <v>135</v>
      </c>
      <c r="J77" s="236" t="s">
        <v>144</v>
      </c>
      <c r="K77" s="247" t="s">
        <v>135</v>
      </c>
      <c r="L77" s="369" t="s">
        <v>283</v>
      </c>
    </row>
    <row r="78" spans="1:13" s="69" customFormat="1" ht="32.25" customHeight="1" x14ac:dyDescent="0.25">
      <c r="A78" s="357"/>
      <c r="B78" s="360"/>
      <c r="C78" s="363"/>
      <c r="D78" s="366"/>
      <c r="E78" s="366"/>
      <c r="F78" s="239" t="s">
        <v>7</v>
      </c>
      <c r="G78" s="240">
        <v>40925447</v>
      </c>
      <c r="H78" s="239" t="s">
        <v>8</v>
      </c>
      <c r="I78" s="253" t="s">
        <v>135</v>
      </c>
      <c r="J78" s="239" t="s">
        <v>143</v>
      </c>
      <c r="K78" s="249" t="s">
        <v>135</v>
      </c>
      <c r="L78" s="370"/>
    </row>
    <row r="79" spans="1:13" s="257" customFormat="1" ht="214.5" customHeight="1" x14ac:dyDescent="0.25">
      <c r="A79" s="357"/>
      <c r="B79" s="360"/>
      <c r="C79" s="363"/>
      <c r="D79" s="366"/>
      <c r="E79" s="366"/>
      <c r="F79" s="372"/>
      <c r="G79" s="373"/>
      <c r="H79" s="254" t="s">
        <v>9</v>
      </c>
      <c r="I79" s="255" t="s">
        <v>135</v>
      </c>
      <c r="J79" s="242" t="s">
        <v>10</v>
      </c>
      <c r="K79" s="243" t="s">
        <v>280</v>
      </c>
      <c r="L79" s="370"/>
      <c r="M79" s="256"/>
    </row>
    <row r="80" spans="1:13" s="69" customFormat="1" ht="29.25" customHeight="1" x14ac:dyDescent="0.25">
      <c r="A80" s="357"/>
      <c r="B80" s="360"/>
      <c r="C80" s="363"/>
      <c r="D80" s="366"/>
      <c r="E80" s="366"/>
      <c r="F80" s="366"/>
      <c r="G80" s="374"/>
      <c r="H80" s="239" t="s">
        <v>11</v>
      </c>
      <c r="I80" s="253" t="s">
        <v>135</v>
      </c>
      <c r="J80" s="239" t="s">
        <v>133</v>
      </c>
      <c r="K80" s="241" t="s">
        <v>135</v>
      </c>
      <c r="L80" s="370"/>
      <c r="M80" s="71"/>
    </row>
    <row r="81" spans="1:13" s="81" customFormat="1" ht="15.75" thickBot="1" x14ac:dyDescent="0.3">
      <c r="A81" s="358"/>
      <c r="B81" s="361"/>
      <c r="C81" s="364"/>
      <c r="D81" s="367"/>
      <c r="E81" s="367"/>
      <c r="F81" s="367"/>
      <c r="G81" s="375"/>
      <c r="H81" s="258" t="s">
        <v>12</v>
      </c>
      <c r="I81" s="259" t="s">
        <v>135</v>
      </c>
      <c r="J81" s="244"/>
      <c r="K81" s="251"/>
      <c r="L81" s="371"/>
      <c r="M81" s="213"/>
    </row>
    <row r="82" spans="1:13" s="69" customFormat="1" ht="45" customHeight="1" x14ac:dyDescent="0.25">
      <c r="A82" s="356" t="s">
        <v>225</v>
      </c>
      <c r="B82" s="359">
        <f>+D82*C82</f>
        <v>4355</v>
      </c>
      <c r="C82" s="362">
        <v>4355</v>
      </c>
      <c r="D82" s="365">
        <v>1</v>
      </c>
      <c r="E82" s="368" t="s">
        <v>286</v>
      </c>
      <c r="F82" s="236" t="s">
        <v>5</v>
      </c>
      <c r="G82" s="235" t="s">
        <v>285</v>
      </c>
      <c r="H82" s="236" t="s">
        <v>6</v>
      </c>
      <c r="I82" s="252" t="s">
        <v>135</v>
      </c>
      <c r="J82" s="236" t="s">
        <v>144</v>
      </c>
      <c r="K82" s="247" t="s">
        <v>135</v>
      </c>
      <c r="L82" s="369" t="s">
        <v>287</v>
      </c>
    </row>
    <row r="83" spans="1:13" s="69" customFormat="1" ht="32.25" customHeight="1" x14ac:dyDescent="0.25">
      <c r="A83" s="357"/>
      <c r="B83" s="360"/>
      <c r="C83" s="363"/>
      <c r="D83" s="366"/>
      <c r="E83" s="366"/>
      <c r="F83" s="239" t="s">
        <v>7</v>
      </c>
      <c r="G83" s="240">
        <v>14944529</v>
      </c>
      <c r="H83" s="239" t="s">
        <v>8</v>
      </c>
      <c r="I83" s="253" t="s">
        <v>135</v>
      </c>
      <c r="J83" s="239" t="s">
        <v>143</v>
      </c>
      <c r="K83" s="249" t="s">
        <v>135</v>
      </c>
      <c r="L83" s="370"/>
    </row>
    <row r="84" spans="1:13" s="257" customFormat="1" ht="212.25" customHeight="1" x14ac:dyDescent="0.25">
      <c r="A84" s="357"/>
      <c r="B84" s="360"/>
      <c r="C84" s="363"/>
      <c r="D84" s="366"/>
      <c r="E84" s="366"/>
      <c r="F84" s="372"/>
      <c r="G84" s="373"/>
      <c r="H84" s="254" t="s">
        <v>9</v>
      </c>
      <c r="I84" s="255" t="s">
        <v>135</v>
      </c>
      <c r="J84" s="242" t="s">
        <v>10</v>
      </c>
      <c r="K84" s="243" t="s">
        <v>284</v>
      </c>
      <c r="L84" s="370"/>
      <c r="M84" s="256"/>
    </row>
    <row r="85" spans="1:13" s="69" customFormat="1" ht="29.25" customHeight="1" x14ac:dyDescent="0.25">
      <c r="A85" s="357"/>
      <c r="B85" s="360"/>
      <c r="C85" s="363"/>
      <c r="D85" s="366"/>
      <c r="E85" s="366"/>
      <c r="F85" s="366"/>
      <c r="G85" s="374"/>
      <c r="H85" s="239" t="s">
        <v>11</v>
      </c>
      <c r="I85" s="253" t="s">
        <v>135</v>
      </c>
      <c r="J85" s="239" t="s">
        <v>133</v>
      </c>
      <c r="K85" s="241" t="s">
        <v>135</v>
      </c>
      <c r="L85" s="370"/>
      <c r="M85" s="71"/>
    </row>
    <row r="86" spans="1:13" s="81" customFormat="1" ht="15.75" thickBot="1" x14ac:dyDescent="0.3">
      <c r="A86" s="358"/>
      <c r="B86" s="361"/>
      <c r="C86" s="364"/>
      <c r="D86" s="367"/>
      <c r="E86" s="367"/>
      <c r="F86" s="367"/>
      <c r="G86" s="375"/>
      <c r="H86" s="258" t="s">
        <v>12</v>
      </c>
      <c r="I86" s="259" t="s">
        <v>135</v>
      </c>
      <c r="J86" s="244"/>
      <c r="K86" s="251"/>
      <c r="L86" s="371"/>
      <c r="M86" s="213"/>
    </row>
    <row r="87" spans="1:13" s="69" customFormat="1" ht="45" customHeight="1" x14ac:dyDescent="0.25">
      <c r="A87" s="356" t="s">
        <v>225</v>
      </c>
      <c r="B87" s="359">
        <f>+D87*C87</f>
        <v>7565</v>
      </c>
      <c r="C87" s="362">
        <v>7565</v>
      </c>
      <c r="D87" s="365">
        <v>1</v>
      </c>
      <c r="E87" s="368" t="s">
        <v>286</v>
      </c>
      <c r="F87" s="236" t="s">
        <v>5</v>
      </c>
      <c r="G87" s="235" t="s">
        <v>285</v>
      </c>
      <c r="H87" s="236" t="s">
        <v>6</v>
      </c>
      <c r="I87" s="252" t="s">
        <v>135</v>
      </c>
      <c r="J87" s="236" t="s">
        <v>144</v>
      </c>
      <c r="K87" s="247" t="s">
        <v>135</v>
      </c>
      <c r="L87" s="369" t="s">
        <v>289</v>
      </c>
    </row>
    <row r="88" spans="1:13" s="69" customFormat="1" ht="32.25" customHeight="1" x14ac:dyDescent="0.25">
      <c r="A88" s="357"/>
      <c r="B88" s="360"/>
      <c r="C88" s="363"/>
      <c r="D88" s="366"/>
      <c r="E88" s="366"/>
      <c r="F88" s="239" t="s">
        <v>7</v>
      </c>
      <c r="G88" s="240">
        <v>14944529</v>
      </c>
      <c r="H88" s="239" t="s">
        <v>8</v>
      </c>
      <c r="I88" s="253" t="s">
        <v>135</v>
      </c>
      <c r="J88" s="239" t="s">
        <v>143</v>
      </c>
      <c r="K88" s="249" t="s">
        <v>135</v>
      </c>
      <c r="L88" s="370"/>
    </row>
    <row r="89" spans="1:13" s="257" customFormat="1" ht="201.75" customHeight="1" x14ac:dyDescent="0.25">
      <c r="A89" s="357"/>
      <c r="B89" s="360"/>
      <c r="C89" s="363"/>
      <c r="D89" s="366"/>
      <c r="E89" s="366"/>
      <c r="F89" s="372"/>
      <c r="G89" s="373"/>
      <c r="H89" s="254" t="s">
        <v>9</v>
      </c>
      <c r="I89" s="255" t="s">
        <v>135</v>
      </c>
      <c r="J89" s="242" t="s">
        <v>10</v>
      </c>
      <c r="K89" s="243" t="s">
        <v>288</v>
      </c>
      <c r="L89" s="370"/>
      <c r="M89" s="256"/>
    </row>
    <row r="90" spans="1:13" s="69" customFormat="1" ht="29.25" customHeight="1" x14ac:dyDescent="0.25">
      <c r="A90" s="357"/>
      <c r="B90" s="360"/>
      <c r="C90" s="363"/>
      <c r="D90" s="366"/>
      <c r="E90" s="366"/>
      <c r="F90" s="366"/>
      <c r="G90" s="374"/>
      <c r="H90" s="239" t="s">
        <v>11</v>
      </c>
      <c r="I90" s="253" t="s">
        <v>135</v>
      </c>
      <c r="J90" s="239" t="s">
        <v>133</v>
      </c>
      <c r="K90" s="241" t="s">
        <v>135</v>
      </c>
      <c r="L90" s="370"/>
      <c r="M90" s="71"/>
    </row>
    <row r="91" spans="1:13" s="81" customFormat="1" ht="15.75" thickBot="1" x14ac:dyDescent="0.3">
      <c r="A91" s="358"/>
      <c r="B91" s="361"/>
      <c r="C91" s="364"/>
      <c r="D91" s="367"/>
      <c r="E91" s="367"/>
      <c r="F91" s="367"/>
      <c r="G91" s="375"/>
      <c r="H91" s="258" t="s">
        <v>12</v>
      </c>
      <c r="I91" s="259" t="s">
        <v>135</v>
      </c>
      <c r="J91" s="244"/>
      <c r="K91" s="251"/>
      <c r="L91" s="371"/>
      <c r="M91" s="213"/>
    </row>
    <row r="92" spans="1:13" s="69" customFormat="1" ht="45" customHeight="1" x14ac:dyDescent="0.25">
      <c r="A92" s="356" t="s">
        <v>225</v>
      </c>
      <c r="B92" s="359">
        <f>+D92*C92</f>
        <v>3035</v>
      </c>
      <c r="C92" s="362">
        <v>3035</v>
      </c>
      <c r="D92" s="365">
        <v>1</v>
      </c>
      <c r="E92" s="368" t="s">
        <v>286</v>
      </c>
      <c r="F92" s="236" t="s">
        <v>5</v>
      </c>
      <c r="G92" s="235" t="s">
        <v>291</v>
      </c>
      <c r="H92" s="236" t="s">
        <v>6</v>
      </c>
      <c r="I92" s="252" t="s">
        <v>135</v>
      </c>
      <c r="J92" s="236" t="s">
        <v>144</v>
      </c>
      <c r="K92" s="247" t="s">
        <v>135</v>
      </c>
      <c r="L92" s="369" t="s">
        <v>292</v>
      </c>
    </row>
    <row r="93" spans="1:13" s="69" customFormat="1" ht="32.25" customHeight="1" x14ac:dyDescent="0.25">
      <c r="A93" s="357"/>
      <c r="B93" s="360"/>
      <c r="C93" s="363"/>
      <c r="D93" s="366"/>
      <c r="E93" s="366"/>
      <c r="F93" s="239" t="s">
        <v>7</v>
      </c>
      <c r="G93" s="240">
        <v>28811410</v>
      </c>
      <c r="H93" s="239" t="s">
        <v>8</v>
      </c>
      <c r="I93" s="253" t="s">
        <v>135</v>
      </c>
      <c r="J93" s="239" t="s">
        <v>143</v>
      </c>
      <c r="K93" s="249" t="s">
        <v>135</v>
      </c>
      <c r="L93" s="370"/>
    </row>
    <row r="94" spans="1:13" s="257" customFormat="1" ht="209.25" customHeight="1" x14ac:dyDescent="0.25">
      <c r="A94" s="357"/>
      <c r="B94" s="360"/>
      <c r="C94" s="363"/>
      <c r="D94" s="366"/>
      <c r="E94" s="366"/>
      <c r="F94" s="372"/>
      <c r="G94" s="373"/>
      <c r="H94" s="254" t="s">
        <v>9</v>
      </c>
      <c r="I94" s="255" t="s">
        <v>135</v>
      </c>
      <c r="J94" s="242" t="s">
        <v>10</v>
      </c>
      <c r="K94" s="243" t="s">
        <v>290</v>
      </c>
      <c r="L94" s="370"/>
      <c r="M94" s="256"/>
    </row>
    <row r="95" spans="1:13" s="69" customFormat="1" ht="29.25" customHeight="1" x14ac:dyDescent="0.25">
      <c r="A95" s="357"/>
      <c r="B95" s="360"/>
      <c r="C95" s="363"/>
      <c r="D95" s="366"/>
      <c r="E95" s="366"/>
      <c r="F95" s="366"/>
      <c r="G95" s="374"/>
      <c r="H95" s="239" t="s">
        <v>11</v>
      </c>
      <c r="I95" s="253" t="s">
        <v>135</v>
      </c>
      <c r="J95" s="239" t="s">
        <v>133</v>
      </c>
      <c r="K95" s="241" t="s">
        <v>135</v>
      </c>
      <c r="L95" s="370"/>
      <c r="M95" s="71"/>
    </row>
    <row r="96" spans="1:13" s="81" customFormat="1" ht="15.75" thickBot="1" x14ac:dyDescent="0.3">
      <c r="A96" s="358"/>
      <c r="B96" s="361"/>
      <c r="C96" s="364"/>
      <c r="D96" s="367"/>
      <c r="E96" s="367"/>
      <c r="F96" s="367"/>
      <c r="G96" s="375"/>
      <c r="H96" s="258" t="s">
        <v>12</v>
      </c>
      <c r="I96" s="259" t="s">
        <v>135</v>
      </c>
      <c r="J96" s="244"/>
      <c r="K96" s="251"/>
      <c r="L96" s="371"/>
      <c r="M96" s="213"/>
    </row>
    <row r="97" spans="1:13" s="69" customFormat="1" ht="78" customHeight="1" x14ac:dyDescent="0.25">
      <c r="A97" s="356" t="s">
        <v>225</v>
      </c>
      <c r="B97" s="359">
        <f>+D97*C97</f>
        <v>3200</v>
      </c>
      <c r="C97" s="362">
        <v>3200</v>
      </c>
      <c r="D97" s="365">
        <v>1</v>
      </c>
      <c r="E97" s="368" t="s">
        <v>226</v>
      </c>
      <c r="F97" s="236" t="s">
        <v>5</v>
      </c>
      <c r="G97" s="235" t="s">
        <v>294</v>
      </c>
      <c r="H97" s="236" t="s">
        <v>6</v>
      </c>
      <c r="I97" s="252" t="s">
        <v>135</v>
      </c>
      <c r="J97" s="236" t="s">
        <v>144</v>
      </c>
      <c r="K97" s="247" t="s">
        <v>135</v>
      </c>
      <c r="L97" s="369" t="s">
        <v>295</v>
      </c>
    </row>
    <row r="98" spans="1:13" s="69" customFormat="1" ht="32.25" customHeight="1" x14ac:dyDescent="0.25">
      <c r="A98" s="357"/>
      <c r="B98" s="360"/>
      <c r="C98" s="363"/>
      <c r="D98" s="366"/>
      <c r="E98" s="366"/>
      <c r="F98" s="239" t="s">
        <v>7</v>
      </c>
      <c r="G98" s="240">
        <v>98047019</v>
      </c>
      <c r="H98" s="239" t="s">
        <v>8</v>
      </c>
      <c r="I98" s="253" t="s">
        <v>135</v>
      </c>
      <c r="J98" s="239" t="s">
        <v>143</v>
      </c>
      <c r="K98" s="249" t="s">
        <v>135</v>
      </c>
      <c r="L98" s="370"/>
    </row>
    <row r="99" spans="1:13" s="257" customFormat="1" ht="207" customHeight="1" x14ac:dyDescent="0.25">
      <c r="A99" s="357"/>
      <c r="B99" s="360"/>
      <c r="C99" s="363"/>
      <c r="D99" s="366"/>
      <c r="E99" s="366"/>
      <c r="F99" s="372"/>
      <c r="G99" s="373"/>
      <c r="H99" s="254" t="s">
        <v>9</v>
      </c>
      <c r="I99" s="255" t="s">
        <v>135</v>
      </c>
      <c r="J99" s="242" t="s">
        <v>10</v>
      </c>
      <c r="K99" s="243" t="s">
        <v>293</v>
      </c>
      <c r="L99" s="370"/>
      <c r="M99" s="256"/>
    </row>
    <row r="100" spans="1:13" s="69" customFormat="1" ht="29.25" customHeight="1" x14ac:dyDescent="0.25">
      <c r="A100" s="357"/>
      <c r="B100" s="360"/>
      <c r="C100" s="363"/>
      <c r="D100" s="366"/>
      <c r="E100" s="366"/>
      <c r="F100" s="366"/>
      <c r="G100" s="374"/>
      <c r="H100" s="239" t="s">
        <v>11</v>
      </c>
      <c r="I100" s="253" t="s">
        <v>135</v>
      </c>
      <c r="J100" s="239" t="s">
        <v>133</v>
      </c>
      <c r="K100" s="241" t="s">
        <v>135</v>
      </c>
      <c r="L100" s="370"/>
      <c r="M100" s="71"/>
    </row>
    <row r="101" spans="1:13" s="81" customFormat="1" ht="15.75" thickBot="1" x14ac:dyDescent="0.3">
      <c r="A101" s="358"/>
      <c r="B101" s="361"/>
      <c r="C101" s="364"/>
      <c r="D101" s="367"/>
      <c r="E101" s="367"/>
      <c r="F101" s="367"/>
      <c r="G101" s="375"/>
      <c r="H101" s="258" t="s">
        <v>12</v>
      </c>
      <c r="I101" s="259" t="s">
        <v>135</v>
      </c>
      <c r="J101" s="244"/>
      <c r="K101" s="251"/>
      <c r="L101" s="371"/>
      <c r="M101" s="213"/>
    </row>
    <row r="102" spans="1:13" s="69" customFormat="1" ht="77.25" customHeight="1" x14ac:dyDescent="0.25">
      <c r="A102" s="356" t="s">
        <v>225</v>
      </c>
      <c r="B102" s="359">
        <f>+D102*C102</f>
        <v>5940</v>
      </c>
      <c r="C102" s="362">
        <v>5940</v>
      </c>
      <c r="D102" s="365">
        <v>1</v>
      </c>
      <c r="E102" s="368" t="s">
        <v>286</v>
      </c>
      <c r="F102" s="236" t="s">
        <v>5</v>
      </c>
      <c r="G102" s="235" t="s">
        <v>285</v>
      </c>
      <c r="H102" s="236" t="s">
        <v>6</v>
      </c>
      <c r="I102" s="252" t="s">
        <v>135</v>
      </c>
      <c r="J102" s="236" t="s">
        <v>144</v>
      </c>
      <c r="K102" s="247" t="s">
        <v>135</v>
      </c>
      <c r="L102" s="369" t="s">
        <v>297</v>
      </c>
    </row>
    <row r="103" spans="1:13" s="69" customFormat="1" ht="32.25" customHeight="1" x14ac:dyDescent="0.25">
      <c r="A103" s="357"/>
      <c r="B103" s="360"/>
      <c r="C103" s="363"/>
      <c r="D103" s="366"/>
      <c r="E103" s="366"/>
      <c r="F103" s="239" t="s">
        <v>7</v>
      </c>
      <c r="G103" s="240">
        <v>14944529</v>
      </c>
      <c r="H103" s="239" t="s">
        <v>8</v>
      </c>
      <c r="I103" s="253" t="s">
        <v>135</v>
      </c>
      <c r="J103" s="239" t="s">
        <v>143</v>
      </c>
      <c r="K103" s="249" t="s">
        <v>135</v>
      </c>
      <c r="L103" s="370"/>
    </row>
    <row r="104" spans="1:13" s="257" customFormat="1" ht="235.5" customHeight="1" x14ac:dyDescent="0.25">
      <c r="A104" s="357"/>
      <c r="B104" s="360"/>
      <c r="C104" s="363"/>
      <c r="D104" s="366"/>
      <c r="E104" s="366"/>
      <c r="F104" s="372"/>
      <c r="G104" s="373"/>
      <c r="H104" s="254" t="s">
        <v>9</v>
      </c>
      <c r="I104" s="255" t="s">
        <v>135</v>
      </c>
      <c r="J104" s="242" t="s">
        <v>10</v>
      </c>
      <c r="K104" s="243" t="s">
        <v>296</v>
      </c>
      <c r="L104" s="370"/>
      <c r="M104" s="256"/>
    </row>
    <row r="105" spans="1:13" s="69" customFormat="1" ht="29.25" customHeight="1" x14ac:dyDescent="0.25">
      <c r="A105" s="357"/>
      <c r="B105" s="360"/>
      <c r="C105" s="363"/>
      <c r="D105" s="366"/>
      <c r="E105" s="366"/>
      <c r="F105" s="366"/>
      <c r="G105" s="374"/>
      <c r="H105" s="239" t="s">
        <v>11</v>
      </c>
      <c r="I105" s="253" t="s">
        <v>135</v>
      </c>
      <c r="J105" s="239" t="s">
        <v>133</v>
      </c>
      <c r="K105" s="241" t="s">
        <v>135</v>
      </c>
      <c r="L105" s="370"/>
      <c r="M105" s="71"/>
    </row>
    <row r="106" spans="1:13" s="81" customFormat="1" ht="15.75" thickBot="1" x14ac:dyDescent="0.3">
      <c r="A106" s="358"/>
      <c r="B106" s="361"/>
      <c r="C106" s="364"/>
      <c r="D106" s="367"/>
      <c r="E106" s="367"/>
      <c r="F106" s="367"/>
      <c r="G106" s="375"/>
      <c r="H106" s="258" t="s">
        <v>12</v>
      </c>
      <c r="I106" s="259" t="s">
        <v>135</v>
      </c>
      <c r="J106" s="244"/>
      <c r="K106" s="251"/>
      <c r="L106" s="371"/>
      <c r="M106" s="213"/>
    </row>
    <row r="107" spans="1:13" s="69" customFormat="1" ht="44.25" customHeight="1" x14ac:dyDescent="0.25">
      <c r="A107" s="356" t="s">
        <v>225</v>
      </c>
      <c r="B107" s="359">
        <f>+D107*C107</f>
        <v>450</v>
      </c>
      <c r="C107" s="362">
        <v>450</v>
      </c>
      <c r="D107" s="365">
        <v>1</v>
      </c>
      <c r="E107" s="368" t="s">
        <v>221</v>
      </c>
      <c r="F107" s="236" t="s">
        <v>5</v>
      </c>
      <c r="G107" s="235" t="s">
        <v>230</v>
      </c>
      <c r="H107" s="236" t="s">
        <v>6</v>
      </c>
      <c r="I107" s="237" t="s">
        <v>135</v>
      </c>
      <c r="J107" s="236" t="s">
        <v>144</v>
      </c>
      <c r="K107" s="247" t="s">
        <v>135</v>
      </c>
      <c r="L107" s="369" t="s">
        <v>300</v>
      </c>
      <c r="M107" s="71"/>
    </row>
    <row r="108" spans="1:13" s="69" customFormat="1" x14ac:dyDescent="0.25">
      <c r="A108" s="357"/>
      <c r="B108" s="360"/>
      <c r="C108" s="363"/>
      <c r="D108" s="366"/>
      <c r="E108" s="366"/>
      <c r="F108" s="239" t="s">
        <v>7</v>
      </c>
      <c r="G108" s="240">
        <v>5498104</v>
      </c>
      <c r="H108" s="239" t="s">
        <v>8</v>
      </c>
      <c r="I108" s="248" t="s">
        <v>135</v>
      </c>
      <c r="J108" s="239" t="s">
        <v>143</v>
      </c>
      <c r="K108" s="249" t="s">
        <v>135</v>
      </c>
      <c r="L108" s="370"/>
      <c r="M108" s="71"/>
    </row>
    <row r="109" spans="1:13" s="69" customFormat="1" ht="215.25" customHeight="1" x14ac:dyDescent="0.25">
      <c r="A109" s="357"/>
      <c r="B109" s="360"/>
      <c r="C109" s="363"/>
      <c r="D109" s="366"/>
      <c r="E109" s="366"/>
      <c r="F109" s="372"/>
      <c r="G109" s="373"/>
      <c r="H109" s="242" t="s">
        <v>9</v>
      </c>
      <c r="I109" s="248" t="s">
        <v>135</v>
      </c>
      <c r="J109" s="242" t="s">
        <v>10</v>
      </c>
      <c r="K109" s="243" t="s">
        <v>298</v>
      </c>
      <c r="L109" s="370"/>
      <c r="M109" s="71"/>
    </row>
    <row r="110" spans="1:13" s="69" customFormat="1" x14ac:dyDescent="0.25">
      <c r="A110" s="357"/>
      <c r="B110" s="360"/>
      <c r="C110" s="363"/>
      <c r="D110" s="366"/>
      <c r="E110" s="366"/>
      <c r="F110" s="366"/>
      <c r="G110" s="374"/>
      <c r="H110" s="239" t="s">
        <v>11</v>
      </c>
      <c r="I110" s="248" t="s">
        <v>135</v>
      </c>
      <c r="J110" s="239" t="s">
        <v>133</v>
      </c>
      <c r="K110" s="241" t="s">
        <v>135</v>
      </c>
      <c r="L110" s="370"/>
      <c r="M110" s="71"/>
    </row>
    <row r="111" spans="1:13" s="69" customFormat="1" ht="15.75" thickBot="1" x14ac:dyDescent="0.3">
      <c r="A111" s="358"/>
      <c r="B111" s="361"/>
      <c r="C111" s="364"/>
      <c r="D111" s="367"/>
      <c r="E111" s="367"/>
      <c r="F111" s="367"/>
      <c r="G111" s="375"/>
      <c r="H111" s="244" t="s">
        <v>12</v>
      </c>
      <c r="I111" s="250" t="s">
        <v>135</v>
      </c>
      <c r="J111" s="244"/>
      <c r="K111" s="251"/>
      <c r="L111" s="371"/>
      <c r="M111" s="71"/>
    </row>
    <row r="112" spans="1:13" s="69" customFormat="1" ht="44.25" customHeight="1" x14ac:dyDescent="0.25">
      <c r="A112" s="356" t="s">
        <v>225</v>
      </c>
      <c r="B112" s="359">
        <f>+D112*C112</f>
        <v>450</v>
      </c>
      <c r="C112" s="362">
        <v>450</v>
      </c>
      <c r="D112" s="365">
        <v>1</v>
      </c>
      <c r="E112" s="368" t="s">
        <v>221</v>
      </c>
      <c r="F112" s="236" t="s">
        <v>5</v>
      </c>
      <c r="G112" s="235" t="s">
        <v>230</v>
      </c>
      <c r="H112" s="236" t="s">
        <v>6</v>
      </c>
      <c r="I112" s="237" t="s">
        <v>135</v>
      </c>
      <c r="J112" s="236" t="s">
        <v>144</v>
      </c>
      <c r="K112" s="247" t="s">
        <v>135</v>
      </c>
      <c r="L112" s="369" t="s">
        <v>301</v>
      </c>
      <c r="M112" s="71"/>
    </row>
    <row r="113" spans="1:13" s="69" customFormat="1" x14ac:dyDescent="0.25">
      <c r="A113" s="357"/>
      <c r="B113" s="360"/>
      <c r="C113" s="363"/>
      <c r="D113" s="366"/>
      <c r="E113" s="366"/>
      <c r="F113" s="239" t="s">
        <v>7</v>
      </c>
      <c r="G113" s="240">
        <v>5498104</v>
      </c>
      <c r="H113" s="239" t="s">
        <v>8</v>
      </c>
      <c r="I113" s="248" t="s">
        <v>135</v>
      </c>
      <c r="J113" s="239" t="s">
        <v>143</v>
      </c>
      <c r="K113" s="249" t="s">
        <v>135</v>
      </c>
      <c r="L113" s="370"/>
      <c r="M113" s="71"/>
    </row>
    <row r="114" spans="1:13" s="69" customFormat="1" ht="215.25" customHeight="1" x14ac:dyDescent="0.25">
      <c r="A114" s="357"/>
      <c r="B114" s="360"/>
      <c r="C114" s="363"/>
      <c r="D114" s="366"/>
      <c r="E114" s="366"/>
      <c r="F114" s="372"/>
      <c r="G114" s="373"/>
      <c r="H114" s="242" t="s">
        <v>9</v>
      </c>
      <c r="I114" s="248" t="s">
        <v>135</v>
      </c>
      <c r="J114" s="242" t="s">
        <v>10</v>
      </c>
      <c r="K114" s="243" t="s">
        <v>299</v>
      </c>
      <c r="L114" s="370"/>
      <c r="M114" s="71"/>
    </row>
    <row r="115" spans="1:13" s="69" customFormat="1" x14ac:dyDescent="0.25">
      <c r="A115" s="357"/>
      <c r="B115" s="360"/>
      <c r="C115" s="363"/>
      <c r="D115" s="366"/>
      <c r="E115" s="366"/>
      <c r="F115" s="366"/>
      <c r="G115" s="374"/>
      <c r="H115" s="239" t="s">
        <v>11</v>
      </c>
      <c r="I115" s="248" t="s">
        <v>135</v>
      </c>
      <c r="J115" s="239" t="s">
        <v>133</v>
      </c>
      <c r="K115" s="241" t="s">
        <v>135</v>
      </c>
      <c r="L115" s="370"/>
      <c r="M115" s="71"/>
    </row>
    <row r="116" spans="1:13" s="69" customFormat="1" ht="15.75" thickBot="1" x14ac:dyDescent="0.3">
      <c r="A116" s="358"/>
      <c r="B116" s="361"/>
      <c r="C116" s="364"/>
      <c r="D116" s="367"/>
      <c r="E116" s="367"/>
      <c r="F116" s="367"/>
      <c r="G116" s="375"/>
      <c r="H116" s="244" t="s">
        <v>12</v>
      </c>
      <c r="I116" s="250" t="s">
        <v>135</v>
      </c>
      <c r="J116" s="244"/>
      <c r="K116" s="251"/>
      <c r="L116" s="371"/>
      <c r="M116" s="71"/>
    </row>
    <row r="117" spans="1:13" s="69" customFormat="1" ht="44.25" customHeight="1" x14ac:dyDescent="0.25">
      <c r="A117" s="356" t="s">
        <v>302</v>
      </c>
      <c r="B117" s="359">
        <f>+D117*C117</f>
        <v>20612.16</v>
      </c>
      <c r="C117" s="362">
        <v>20612.16</v>
      </c>
      <c r="D117" s="365">
        <v>1</v>
      </c>
      <c r="E117" s="368" t="s">
        <v>305</v>
      </c>
      <c r="F117" s="236" t="s">
        <v>5</v>
      </c>
      <c r="G117" s="235" t="s">
        <v>303</v>
      </c>
      <c r="H117" s="236" t="s">
        <v>6</v>
      </c>
      <c r="I117" s="237" t="s">
        <v>135</v>
      </c>
      <c r="J117" s="236" t="s">
        <v>144</v>
      </c>
      <c r="K117" s="247" t="s">
        <v>135</v>
      </c>
      <c r="L117" s="369" t="s">
        <v>306</v>
      </c>
      <c r="M117" s="71"/>
    </row>
    <row r="118" spans="1:13" s="69" customFormat="1" x14ac:dyDescent="0.25">
      <c r="A118" s="357"/>
      <c r="B118" s="360"/>
      <c r="C118" s="363"/>
      <c r="D118" s="366"/>
      <c r="E118" s="366"/>
      <c r="F118" s="239" t="s">
        <v>7</v>
      </c>
      <c r="G118" s="240">
        <v>11890118</v>
      </c>
      <c r="H118" s="239" t="s">
        <v>8</v>
      </c>
      <c r="I118" s="248" t="s">
        <v>135</v>
      </c>
      <c r="J118" s="239" t="s">
        <v>143</v>
      </c>
      <c r="K118" s="249" t="s">
        <v>135</v>
      </c>
      <c r="L118" s="370"/>
      <c r="M118" s="71"/>
    </row>
    <row r="119" spans="1:13" s="69" customFormat="1" ht="105.75" customHeight="1" x14ac:dyDescent="0.25">
      <c r="A119" s="357"/>
      <c r="B119" s="360"/>
      <c r="C119" s="363"/>
      <c r="D119" s="366"/>
      <c r="E119" s="366"/>
      <c r="F119" s="372"/>
      <c r="G119" s="373"/>
      <c r="H119" s="242" t="s">
        <v>9</v>
      </c>
      <c r="I119" s="248" t="s">
        <v>135</v>
      </c>
      <c r="J119" s="242" t="s">
        <v>10</v>
      </c>
      <c r="K119" s="243" t="s">
        <v>304</v>
      </c>
      <c r="L119" s="370"/>
      <c r="M119" s="71"/>
    </row>
    <row r="120" spans="1:13" s="69" customFormat="1" x14ac:dyDescent="0.25">
      <c r="A120" s="357"/>
      <c r="B120" s="360"/>
      <c r="C120" s="363"/>
      <c r="D120" s="366"/>
      <c r="E120" s="366"/>
      <c r="F120" s="366"/>
      <c r="G120" s="374"/>
      <c r="H120" s="239" t="s">
        <v>11</v>
      </c>
      <c r="I120" s="248" t="s">
        <v>135</v>
      </c>
      <c r="J120" s="239" t="s">
        <v>133</v>
      </c>
      <c r="K120" s="241" t="s">
        <v>135</v>
      </c>
      <c r="L120" s="370"/>
      <c r="M120" s="71"/>
    </row>
    <row r="121" spans="1:13" s="69" customFormat="1" ht="15.75" thickBot="1" x14ac:dyDescent="0.3">
      <c r="A121" s="358"/>
      <c r="B121" s="361"/>
      <c r="C121" s="364"/>
      <c r="D121" s="367"/>
      <c r="E121" s="367"/>
      <c r="F121" s="367"/>
      <c r="G121" s="375"/>
      <c r="H121" s="244" t="s">
        <v>12</v>
      </c>
      <c r="I121" s="250" t="s">
        <v>135</v>
      </c>
      <c r="J121" s="244"/>
      <c r="K121" s="251"/>
      <c r="L121" s="371"/>
      <c r="M121" s="71"/>
    </row>
    <row r="122" spans="1:13" s="69" customFormat="1" ht="44.25" customHeight="1" x14ac:dyDescent="0.25">
      <c r="A122" s="356" t="s">
        <v>302</v>
      </c>
      <c r="B122" s="359">
        <f>+D122*C122</f>
        <v>117232.27</v>
      </c>
      <c r="C122" s="362">
        <v>117232.27</v>
      </c>
      <c r="D122" s="365">
        <v>1</v>
      </c>
      <c r="E122" s="368" t="s">
        <v>309</v>
      </c>
      <c r="F122" s="236" t="s">
        <v>5</v>
      </c>
      <c r="G122" s="235" t="s">
        <v>308</v>
      </c>
      <c r="H122" s="236" t="s">
        <v>6</v>
      </c>
      <c r="I122" s="237" t="s">
        <v>135</v>
      </c>
      <c r="J122" s="236" t="s">
        <v>144</v>
      </c>
      <c r="K122" s="247" t="s">
        <v>135</v>
      </c>
      <c r="L122" s="369" t="s">
        <v>310</v>
      </c>
      <c r="M122" s="71"/>
    </row>
    <row r="123" spans="1:13" s="69" customFormat="1" x14ac:dyDescent="0.25">
      <c r="A123" s="357"/>
      <c r="B123" s="360"/>
      <c r="C123" s="363"/>
      <c r="D123" s="366"/>
      <c r="E123" s="366"/>
      <c r="F123" s="239" t="s">
        <v>7</v>
      </c>
      <c r="G123" s="240">
        <v>25135570</v>
      </c>
      <c r="H123" s="239" t="s">
        <v>8</v>
      </c>
      <c r="I123" s="248" t="s">
        <v>135</v>
      </c>
      <c r="J123" s="239" t="s">
        <v>143</v>
      </c>
      <c r="K123" s="249" t="s">
        <v>135</v>
      </c>
      <c r="L123" s="370"/>
      <c r="M123" s="71"/>
    </row>
    <row r="124" spans="1:13" s="69" customFormat="1" ht="144" customHeight="1" x14ac:dyDescent="0.25">
      <c r="A124" s="357"/>
      <c r="B124" s="360"/>
      <c r="C124" s="363"/>
      <c r="D124" s="366"/>
      <c r="E124" s="366"/>
      <c r="F124" s="372"/>
      <c r="G124" s="373"/>
      <c r="H124" s="242" t="s">
        <v>9</v>
      </c>
      <c r="I124" s="248" t="s">
        <v>135</v>
      </c>
      <c r="J124" s="242" t="s">
        <v>10</v>
      </c>
      <c r="K124" s="243" t="s">
        <v>307</v>
      </c>
      <c r="L124" s="370"/>
      <c r="M124" s="71"/>
    </row>
    <row r="125" spans="1:13" s="69" customFormat="1" x14ac:dyDescent="0.25">
      <c r="A125" s="357"/>
      <c r="B125" s="360"/>
      <c r="C125" s="363"/>
      <c r="D125" s="366"/>
      <c r="E125" s="366"/>
      <c r="F125" s="366"/>
      <c r="G125" s="374"/>
      <c r="H125" s="239" t="s">
        <v>11</v>
      </c>
      <c r="I125" s="248" t="s">
        <v>135</v>
      </c>
      <c r="J125" s="239" t="s">
        <v>133</v>
      </c>
      <c r="K125" s="241" t="s">
        <v>135</v>
      </c>
      <c r="L125" s="370"/>
      <c r="M125" s="71"/>
    </row>
    <row r="126" spans="1:13" s="69" customFormat="1" ht="15.75" thickBot="1" x14ac:dyDescent="0.3">
      <c r="A126" s="358"/>
      <c r="B126" s="361"/>
      <c r="C126" s="364"/>
      <c r="D126" s="367"/>
      <c r="E126" s="367"/>
      <c r="F126" s="367"/>
      <c r="G126" s="375"/>
      <c r="H126" s="244" t="s">
        <v>12</v>
      </c>
      <c r="I126" s="250" t="s">
        <v>135</v>
      </c>
      <c r="J126" s="244"/>
      <c r="K126" s="251"/>
      <c r="L126" s="371"/>
      <c r="M126" s="71"/>
    </row>
    <row r="127" spans="1:13" s="69" customFormat="1" ht="44.25" customHeight="1" x14ac:dyDescent="0.25">
      <c r="A127" s="356" t="s">
        <v>302</v>
      </c>
      <c r="B127" s="359">
        <f>+D127*C127</f>
        <v>1619.71</v>
      </c>
      <c r="C127" s="362">
        <v>1619.71</v>
      </c>
      <c r="D127" s="365">
        <v>1</v>
      </c>
      <c r="E127" s="368" t="s">
        <v>309</v>
      </c>
      <c r="F127" s="236" t="s">
        <v>5</v>
      </c>
      <c r="G127" s="235" t="s">
        <v>312</v>
      </c>
      <c r="H127" s="236" t="s">
        <v>6</v>
      </c>
      <c r="I127" s="237" t="s">
        <v>135</v>
      </c>
      <c r="J127" s="236" t="s">
        <v>144</v>
      </c>
      <c r="K127" s="247" t="s">
        <v>135</v>
      </c>
      <c r="L127" s="369" t="s">
        <v>313</v>
      </c>
      <c r="M127" s="71"/>
    </row>
    <row r="128" spans="1:13" s="69" customFormat="1" x14ac:dyDescent="0.25">
      <c r="A128" s="357"/>
      <c r="B128" s="360"/>
      <c r="C128" s="363"/>
      <c r="D128" s="366"/>
      <c r="E128" s="366"/>
      <c r="F128" s="239" t="s">
        <v>7</v>
      </c>
      <c r="G128" s="240">
        <v>10555439</v>
      </c>
      <c r="H128" s="239" t="s">
        <v>8</v>
      </c>
      <c r="I128" s="248" t="s">
        <v>135</v>
      </c>
      <c r="J128" s="239" t="s">
        <v>143</v>
      </c>
      <c r="K128" s="249" t="s">
        <v>135</v>
      </c>
      <c r="L128" s="370"/>
      <c r="M128" s="71"/>
    </row>
    <row r="129" spans="1:13" s="69" customFormat="1" ht="156.75" customHeight="1" x14ac:dyDescent="0.25">
      <c r="A129" s="357"/>
      <c r="B129" s="360"/>
      <c r="C129" s="363"/>
      <c r="D129" s="366"/>
      <c r="E129" s="366"/>
      <c r="F129" s="372"/>
      <c r="G129" s="373"/>
      <c r="H129" s="242" t="s">
        <v>9</v>
      </c>
      <c r="I129" s="248" t="s">
        <v>135</v>
      </c>
      <c r="J129" s="242" t="s">
        <v>10</v>
      </c>
      <c r="K129" s="243" t="s">
        <v>311</v>
      </c>
      <c r="L129" s="370"/>
      <c r="M129" s="71"/>
    </row>
    <row r="130" spans="1:13" s="69" customFormat="1" x14ac:dyDescent="0.25">
      <c r="A130" s="357"/>
      <c r="B130" s="360"/>
      <c r="C130" s="363"/>
      <c r="D130" s="366"/>
      <c r="E130" s="366"/>
      <c r="F130" s="366"/>
      <c r="G130" s="374"/>
      <c r="H130" s="239" t="s">
        <v>11</v>
      </c>
      <c r="I130" s="248" t="s">
        <v>135</v>
      </c>
      <c r="J130" s="239" t="s">
        <v>133</v>
      </c>
      <c r="K130" s="241" t="s">
        <v>135</v>
      </c>
      <c r="L130" s="370"/>
      <c r="M130" s="71"/>
    </row>
    <row r="131" spans="1:13" s="69" customFormat="1" ht="15.75" thickBot="1" x14ac:dyDescent="0.3">
      <c r="A131" s="358"/>
      <c r="B131" s="361"/>
      <c r="C131" s="364"/>
      <c r="D131" s="367"/>
      <c r="E131" s="367"/>
      <c r="F131" s="367"/>
      <c r="G131" s="375"/>
      <c r="H131" s="244" t="s">
        <v>12</v>
      </c>
      <c r="I131" s="250" t="s">
        <v>135</v>
      </c>
      <c r="J131" s="244"/>
      <c r="K131" s="251"/>
      <c r="L131" s="371"/>
      <c r="M131" s="71"/>
    </row>
    <row r="132" spans="1:13" s="69" customFormat="1" ht="44.25" customHeight="1" x14ac:dyDescent="0.25">
      <c r="A132" s="356" t="s">
        <v>302</v>
      </c>
      <c r="B132" s="359">
        <f>+D132*C132</f>
        <v>115840.05</v>
      </c>
      <c r="C132" s="362">
        <v>115840.05</v>
      </c>
      <c r="D132" s="365">
        <v>1</v>
      </c>
      <c r="E132" s="368" t="s">
        <v>317</v>
      </c>
      <c r="F132" s="236" t="s">
        <v>5</v>
      </c>
      <c r="G132" s="235" t="s">
        <v>315</v>
      </c>
      <c r="H132" s="236" t="s">
        <v>6</v>
      </c>
      <c r="I132" s="237" t="s">
        <v>135</v>
      </c>
      <c r="J132" s="236" t="s">
        <v>144</v>
      </c>
      <c r="K132" s="247" t="s">
        <v>135</v>
      </c>
      <c r="L132" s="369" t="s">
        <v>318</v>
      </c>
      <c r="M132" s="71"/>
    </row>
    <row r="133" spans="1:13" s="69" customFormat="1" x14ac:dyDescent="0.25">
      <c r="A133" s="357"/>
      <c r="B133" s="360"/>
      <c r="C133" s="363"/>
      <c r="D133" s="366"/>
      <c r="E133" s="366"/>
      <c r="F133" s="239" t="s">
        <v>7</v>
      </c>
      <c r="G133" s="240" t="s">
        <v>316</v>
      </c>
      <c r="H133" s="239" t="s">
        <v>8</v>
      </c>
      <c r="I133" s="248" t="s">
        <v>135</v>
      </c>
      <c r="J133" s="239" t="s">
        <v>143</v>
      </c>
      <c r="K133" s="249" t="s">
        <v>135</v>
      </c>
      <c r="L133" s="370"/>
      <c r="M133" s="71"/>
    </row>
    <row r="134" spans="1:13" s="69" customFormat="1" ht="194.25" customHeight="1" x14ac:dyDescent="0.25">
      <c r="A134" s="357"/>
      <c r="B134" s="360"/>
      <c r="C134" s="363"/>
      <c r="D134" s="366"/>
      <c r="E134" s="366"/>
      <c r="F134" s="372"/>
      <c r="G134" s="373"/>
      <c r="H134" s="242" t="s">
        <v>9</v>
      </c>
      <c r="I134" s="248" t="s">
        <v>135</v>
      </c>
      <c r="J134" s="242" t="s">
        <v>10</v>
      </c>
      <c r="K134" s="243" t="s">
        <v>314</v>
      </c>
      <c r="L134" s="370"/>
      <c r="M134" s="71"/>
    </row>
    <row r="135" spans="1:13" s="69" customFormat="1" x14ac:dyDescent="0.25">
      <c r="A135" s="357"/>
      <c r="B135" s="360"/>
      <c r="C135" s="363"/>
      <c r="D135" s="366"/>
      <c r="E135" s="366"/>
      <c r="F135" s="366"/>
      <c r="G135" s="374"/>
      <c r="H135" s="239" t="s">
        <v>11</v>
      </c>
      <c r="I135" s="248" t="s">
        <v>135</v>
      </c>
      <c r="J135" s="239" t="s">
        <v>133</v>
      </c>
      <c r="K135" s="241" t="s">
        <v>135</v>
      </c>
      <c r="L135" s="370"/>
      <c r="M135" s="71"/>
    </row>
    <row r="136" spans="1:13" s="69" customFormat="1" ht="15.75" thickBot="1" x14ac:dyDescent="0.3">
      <c r="A136" s="358"/>
      <c r="B136" s="361"/>
      <c r="C136" s="364"/>
      <c r="D136" s="367"/>
      <c r="E136" s="367"/>
      <c r="F136" s="367"/>
      <c r="G136" s="375"/>
      <c r="H136" s="244" t="s">
        <v>12</v>
      </c>
      <c r="I136" s="250" t="s">
        <v>135</v>
      </c>
      <c r="J136" s="244"/>
      <c r="K136" s="251"/>
      <c r="L136" s="371"/>
      <c r="M136" s="71"/>
    </row>
    <row r="137" spans="1:13" s="69" customFormat="1" ht="82.5" customHeight="1" x14ac:dyDescent="0.25">
      <c r="A137" s="356" t="s">
        <v>231</v>
      </c>
      <c r="B137" s="359">
        <f>+C137</f>
        <v>5149.2700000000004</v>
      </c>
      <c r="C137" s="362">
        <v>5149.2700000000004</v>
      </c>
      <c r="D137" s="365">
        <v>1</v>
      </c>
      <c r="E137" s="368" t="s">
        <v>232</v>
      </c>
      <c r="F137" s="234" t="s">
        <v>5</v>
      </c>
      <c r="G137" s="235" t="s">
        <v>233</v>
      </c>
      <c r="H137" s="236" t="s">
        <v>6</v>
      </c>
      <c r="I137" s="237" t="s">
        <v>135</v>
      </c>
      <c r="J137" s="236" t="s">
        <v>144</v>
      </c>
      <c r="K137" s="238" t="s">
        <v>135</v>
      </c>
      <c r="L137" s="369" t="s">
        <v>320</v>
      </c>
    </row>
    <row r="138" spans="1:13" s="69" customFormat="1" x14ac:dyDescent="0.25">
      <c r="A138" s="357"/>
      <c r="B138" s="360"/>
      <c r="C138" s="363"/>
      <c r="D138" s="366"/>
      <c r="E138" s="379"/>
      <c r="F138" s="381" t="s">
        <v>7</v>
      </c>
      <c r="G138" s="384">
        <v>326445</v>
      </c>
      <c r="H138" s="239" t="s">
        <v>8</v>
      </c>
      <c r="I138" s="240" t="s">
        <v>135</v>
      </c>
      <c r="J138" s="239" t="s">
        <v>143</v>
      </c>
      <c r="K138" s="264" t="s">
        <v>135</v>
      </c>
      <c r="L138" s="370"/>
    </row>
    <row r="139" spans="1:13" s="257" customFormat="1" ht="150.75" customHeight="1" x14ac:dyDescent="0.25">
      <c r="A139" s="357"/>
      <c r="B139" s="360"/>
      <c r="C139" s="363"/>
      <c r="D139" s="366"/>
      <c r="E139" s="379"/>
      <c r="F139" s="382"/>
      <c r="G139" s="376"/>
      <c r="H139" s="265" t="s">
        <v>9</v>
      </c>
      <c r="I139" s="266" t="s">
        <v>135</v>
      </c>
      <c r="J139" s="267" t="s">
        <v>10</v>
      </c>
      <c r="K139" s="268" t="s">
        <v>319</v>
      </c>
      <c r="L139" s="370"/>
    </row>
    <row r="140" spans="1:13" s="69" customFormat="1" ht="29.25" customHeight="1" x14ac:dyDescent="0.25">
      <c r="A140" s="357"/>
      <c r="B140" s="360"/>
      <c r="C140" s="363"/>
      <c r="D140" s="366"/>
      <c r="E140" s="379"/>
      <c r="F140" s="382"/>
      <c r="G140" s="376"/>
      <c r="H140" s="239" t="s">
        <v>11</v>
      </c>
      <c r="I140" s="240" t="s">
        <v>135</v>
      </c>
      <c r="J140" s="239" t="s">
        <v>142</v>
      </c>
      <c r="K140" s="241" t="s">
        <v>135</v>
      </c>
      <c r="L140" s="370"/>
      <c r="M140" s="71"/>
    </row>
    <row r="141" spans="1:13" s="81" customFormat="1" ht="15.75" thickBot="1" x14ac:dyDescent="0.3">
      <c r="A141" s="386"/>
      <c r="B141" s="387"/>
      <c r="C141" s="388"/>
      <c r="D141" s="389"/>
      <c r="E141" s="390"/>
      <c r="F141" s="391"/>
      <c r="G141" s="377"/>
      <c r="H141" s="239" t="s">
        <v>12</v>
      </c>
      <c r="I141" s="253" t="s">
        <v>135</v>
      </c>
      <c r="J141" s="239"/>
      <c r="K141" s="264"/>
      <c r="L141" s="371"/>
      <c r="M141" s="213"/>
    </row>
    <row r="142" spans="1:13" s="69" customFormat="1" ht="82.5" customHeight="1" x14ac:dyDescent="0.25">
      <c r="A142" s="356" t="s">
        <v>231</v>
      </c>
      <c r="B142" s="359">
        <f>+C142</f>
        <v>2061.3000000000002</v>
      </c>
      <c r="C142" s="362">
        <v>2061.3000000000002</v>
      </c>
      <c r="D142" s="365">
        <v>1</v>
      </c>
      <c r="E142" s="368" t="s">
        <v>232</v>
      </c>
      <c r="F142" s="234" t="s">
        <v>5</v>
      </c>
      <c r="G142" s="235" t="s">
        <v>233</v>
      </c>
      <c r="H142" s="236" t="s">
        <v>6</v>
      </c>
      <c r="I142" s="237" t="s">
        <v>135</v>
      </c>
      <c r="J142" s="236" t="s">
        <v>144</v>
      </c>
      <c r="K142" s="238" t="s">
        <v>135</v>
      </c>
      <c r="L142" s="369" t="s">
        <v>322</v>
      </c>
    </row>
    <row r="143" spans="1:13" s="69" customFormat="1" x14ac:dyDescent="0.25">
      <c r="A143" s="357"/>
      <c r="B143" s="360"/>
      <c r="C143" s="363"/>
      <c r="D143" s="366"/>
      <c r="E143" s="379"/>
      <c r="F143" s="381" t="s">
        <v>7</v>
      </c>
      <c r="G143" s="384">
        <v>326445</v>
      </c>
      <c r="H143" s="239" t="s">
        <v>8</v>
      </c>
      <c r="I143" s="240" t="s">
        <v>135</v>
      </c>
      <c r="J143" s="239" t="s">
        <v>143</v>
      </c>
      <c r="K143" s="264" t="s">
        <v>135</v>
      </c>
      <c r="L143" s="370"/>
    </row>
    <row r="144" spans="1:13" s="257" customFormat="1" ht="147.75" customHeight="1" x14ac:dyDescent="0.25">
      <c r="A144" s="357"/>
      <c r="B144" s="360"/>
      <c r="C144" s="363"/>
      <c r="D144" s="366"/>
      <c r="E144" s="379"/>
      <c r="F144" s="382"/>
      <c r="G144" s="376"/>
      <c r="H144" s="265" t="s">
        <v>9</v>
      </c>
      <c r="I144" s="266" t="s">
        <v>135</v>
      </c>
      <c r="J144" s="267" t="s">
        <v>10</v>
      </c>
      <c r="K144" s="268" t="s">
        <v>321</v>
      </c>
      <c r="L144" s="370"/>
    </row>
    <row r="145" spans="1:13" s="69" customFormat="1" ht="29.25" customHeight="1" x14ac:dyDescent="0.25">
      <c r="A145" s="357"/>
      <c r="B145" s="360"/>
      <c r="C145" s="363"/>
      <c r="D145" s="366"/>
      <c r="E145" s="379"/>
      <c r="F145" s="382"/>
      <c r="G145" s="376"/>
      <c r="H145" s="239" t="s">
        <v>11</v>
      </c>
      <c r="I145" s="240" t="s">
        <v>135</v>
      </c>
      <c r="J145" s="239" t="s">
        <v>142</v>
      </c>
      <c r="K145" s="241" t="s">
        <v>135</v>
      </c>
      <c r="L145" s="370"/>
      <c r="M145" s="71"/>
    </row>
    <row r="146" spans="1:13" s="81" customFormat="1" ht="15.75" thickBot="1" x14ac:dyDescent="0.3">
      <c r="A146" s="386"/>
      <c r="B146" s="387"/>
      <c r="C146" s="388"/>
      <c r="D146" s="389"/>
      <c r="E146" s="390"/>
      <c r="F146" s="391"/>
      <c r="G146" s="377"/>
      <c r="H146" s="239" t="s">
        <v>12</v>
      </c>
      <c r="I146" s="253" t="s">
        <v>135</v>
      </c>
      <c r="J146" s="239"/>
      <c r="K146" s="264"/>
      <c r="L146" s="371"/>
      <c r="M146" s="213"/>
    </row>
    <row r="147" spans="1:13" s="69" customFormat="1" ht="82.5" customHeight="1" x14ac:dyDescent="0.25">
      <c r="A147" s="356" t="s">
        <v>231</v>
      </c>
      <c r="B147" s="359">
        <f>+C147</f>
        <v>2512.13</v>
      </c>
      <c r="C147" s="362">
        <v>2512.13</v>
      </c>
      <c r="D147" s="365">
        <v>1</v>
      </c>
      <c r="E147" s="368" t="s">
        <v>221</v>
      </c>
      <c r="F147" s="234" t="s">
        <v>5</v>
      </c>
      <c r="G147" s="235" t="s">
        <v>234</v>
      </c>
      <c r="H147" s="236" t="s">
        <v>6</v>
      </c>
      <c r="I147" s="237" t="s">
        <v>135</v>
      </c>
      <c r="J147" s="236" t="s">
        <v>144</v>
      </c>
      <c r="K147" s="238" t="s">
        <v>135</v>
      </c>
      <c r="L147" s="369" t="s">
        <v>324</v>
      </c>
    </row>
    <row r="148" spans="1:13" s="69" customFormat="1" x14ac:dyDescent="0.25">
      <c r="A148" s="357"/>
      <c r="B148" s="360"/>
      <c r="C148" s="363"/>
      <c r="D148" s="366"/>
      <c r="E148" s="379"/>
      <c r="F148" s="381" t="s">
        <v>7</v>
      </c>
      <c r="G148" s="384">
        <v>9929290</v>
      </c>
      <c r="H148" s="239" t="s">
        <v>8</v>
      </c>
      <c r="I148" s="240" t="s">
        <v>135</v>
      </c>
      <c r="J148" s="239" t="s">
        <v>143</v>
      </c>
      <c r="K148" s="264" t="s">
        <v>135</v>
      </c>
      <c r="L148" s="370"/>
    </row>
    <row r="149" spans="1:13" s="257" customFormat="1" ht="174.75" customHeight="1" x14ac:dyDescent="0.25">
      <c r="A149" s="357"/>
      <c r="B149" s="360"/>
      <c r="C149" s="363"/>
      <c r="D149" s="366"/>
      <c r="E149" s="379"/>
      <c r="F149" s="382"/>
      <c r="G149" s="376"/>
      <c r="H149" s="265" t="s">
        <v>9</v>
      </c>
      <c r="I149" s="266" t="s">
        <v>135</v>
      </c>
      <c r="J149" s="267" t="s">
        <v>10</v>
      </c>
      <c r="K149" s="268" t="s">
        <v>323</v>
      </c>
      <c r="L149" s="370"/>
    </row>
    <row r="150" spans="1:13" s="69" customFormat="1" ht="29.25" customHeight="1" x14ac:dyDescent="0.25">
      <c r="A150" s="357"/>
      <c r="B150" s="360"/>
      <c r="C150" s="363"/>
      <c r="D150" s="366"/>
      <c r="E150" s="379"/>
      <c r="F150" s="382"/>
      <c r="G150" s="376"/>
      <c r="H150" s="239" t="s">
        <v>11</v>
      </c>
      <c r="I150" s="240" t="s">
        <v>135</v>
      </c>
      <c r="J150" s="239" t="s">
        <v>142</v>
      </c>
      <c r="K150" s="241" t="s">
        <v>135</v>
      </c>
      <c r="L150" s="370"/>
      <c r="M150" s="71"/>
    </row>
    <row r="151" spans="1:13" s="81" customFormat="1" ht="15.75" thickBot="1" x14ac:dyDescent="0.3">
      <c r="A151" s="386"/>
      <c r="B151" s="387"/>
      <c r="C151" s="388"/>
      <c r="D151" s="389"/>
      <c r="E151" s="390"/>
      <c r="F151" s="391"/>
      <c r="G151" s="377"/>
      <c r="H151" s="239" t="s">
        <v>12</v>
      </c>
      <c r="I151" s="253" t="s">
        <v>135</v>
      </c>
      <c r="J151" s="239"/>
      <c r="K151" s="264"/>
      <c r="L151" s="371"/>
      <c r="M151" s="213"/>
    </row>
    <row r="152" spans="1:13" s="69" customFormat="1" ht="82.5" customHeight="1" x14ac:dyDescent="0.25">
      <c r="A152" s="356" t="s">
        <v>231</v>
      </c>
      <c r="B152" s="359">
        <f>+C152</f>
        <v>2327.16</v>
      </c>
      <c r="C152" s="362">
        <v>2327.16</v>
      </c>
      <c r="D152" s="365">
        <v>1</v>
      </c>
      <c r="E152" s="368" t="s">
        <v>235</v>
      </c>
      <c r="F152" s="234" t="s">
        <v>5</v>
      </c>
      <c r="G152" s="235" t="s">
        <v>236</v>
      </c>
      <c r="H152" s="236" t="s">
        <v>6</v>
      </c>
      <c r="I152" s="237" t="s">
        <v>135</v>
      </c>
      <c r="J152" s="236" t="s">
        <v>144</v>
      </c>
      <c r="K152" s="238" t="s">
        <v>135</v>
      </c>
      <c r="L152" s="369" t="s">
        <v>328</v>
      </c>
    </row>
    <row r="153" spans="1:13" s="69" customFormat="1" x14ac:dyDescent="0.25">
      <c r="A153" s="357"/>
      <c r="B153" s="360"/>
      <c r="C153" s="363"/>
      <c r="D153" s="366"/>
      <c r="E153" s="379"/>
      <c r="F153" s="381" t="s">
        <v>7</v>
      </c>
      <c r="G153" s="384">
        <v>3306518</v>
      </c>
      <c r="H153" s="239" t="s">
        <v>8</v>
      </c>
      <c r="I153" s="240" t="s">
        <v>135</v>
      </c>
      <c r="J153" s="239" t="s">
        <v>143</v>
      </c>
      <c r="K153" s="264" t="s">
        <v>135</v>
      </c>
      <c r="L153" s="370"/>
    </row>
    <row r="154" spans="1:13" s="257" customFormat="1" ht="138.75" customHeight="1" x14ac:dyDescent="0.25">
      <c r="A154" s="357"/>
      <c r="B154" s="360"/>
      <c r="C154" s="363"/>
      <c r="D154" s="366"/>
      <c r="E154" s="379"/>
      <c r="F154" s="382"/>
      <c r="G154" s="376"/>
      <c r="H154" s="265" t="s">
        <v>9</v>
      </c>
      <c r="I154" s="266" t="s">
        <v>135</v>
      </c>
      <c r="J154" s="267" t="s">
        <v>10</v>
      </c>
      <c r="K154" s="268" t="s">
        <v>327</v>
      </c>
      <c r="L154" s="370"/>
    </row>
    <row r="155" spans="1:13" s="69" customFormat="1" ht="29.25" customHeight="1" x14ac:dyDescent="0.25">
      <c r="A155" s="357"/>
      <c r="B155" s="360"/>
      <c r="C155" s="363"/>
      <c r="D155" s="366"/>
      <c r="E155" s="379"/>
      <c r="F155" s="382"/>
      <c r="G155" s="376"/>
      <c r="H155" s="239" t="s">
        <v>11</v>
      </c>
      <c r="I155" s="240" t="s">
        <v>135</v>
      </c>
      <c r="J155" s="239" t="s">
        <v>142</v>
      </c>
      <c r="K155" s="241" t="s">
        <v>135</v>
      </c>
      <c r="L155" s="370"/>
      <c r="M155" s="71"/>
    </row>
    <row r="156" spans="1:13" s="81" customFormat="1" ht="15.75" thickBot="1" x14ac:dyDescent="0.3">
      <c r="A156" s="386"/>
      <c r="B156" s="387"/>
      <c r="C156" s="388"/>
      <c r="D156" s="389"/>
      <c r="E156" s="390"/>
      <c r="F156" s="391"/>
      <c r="G156" s="377"/>
      <c r="H156" s="239" t="s">
        <v>12</v>
      </c>
      <c r="I156" s="253" t="s">
        <v>135</v>
      </c>
      <c r="J156" s="239"/>
      <c r="K156" s="264"/>
      <c r="L156" s="371"/>
      <c r="M156" s="213"/>
    </row>
    <row r="157" spans="1:13" s="69" customFormat="1" ht="82.5" customHeight="1" x14ac:dyDescent="0.25">
      <c r="A157" s="356" t="s">
        <v>231</v>
      </c>
      <c r="B157" s="359">
        <f>+C157</f>
        <v>181.92</v>
      </c>
      <c r="C157" s="362">
        <v>181.92</v>
      </c>
      <c r="D157" s="365">
        <v>1</v>
      </c>
      <c r="E157" s="368" t="s">
        <v>232</v>
      </c>
      <c r="F157" s="234" t="s">
        <v>5</v>
      </c>
      <c r="G157" s="235" t="s">
        <v>233</v>
      </c>
      <c r="H157" s="236" t="s">
        <v>6</v>
      </c>
      <c r="I157" s="237" t="s">
        <v>135</v>
      </c>
      <c r="J157" s="236" t="s">
        <v>144</v>
      </c>
      <c r="K157" s="238" t="s">
        <v>135</v>
      </c>
      <c r="L157" s="369" t="s">
        <v>330</v>
      </c>
    </row>
    <row r="158" spans="1:13" s="69" customFormat="1" x14ac:dyDescent="0.25">
      <c r="A158" s="357"/>
      <c r="B158" s="360"/>
      <c r="C158" s="363"/>
      <c r="D158" s="366"/>
      <c r="E158" s="379"/>
      <c r="F158" s="381" t="s">
        <v>7</v>
      </c>
      <c r="G158" s="384">
        <v>326445</v>
      </c>
      <c r="H158" s="239" t="s">
        <v>8</v>
      </c>
      <c r="I158" s="240" t="s">
        <v>135</v>
      </c>
      <c r="J158" s="239" t="s">
        <v>143</v>
      </c>
      <c r="K158" s="264" t="s">
        <v>135</v>
      </c>
      <c r="L158" s="370"/>
    </row>
    <row r="159" spans="1:13" s="257" customFormat="1" ht="168.75" customHeight="1" x14ac:dyDescent="0.25">
      <c r="A159" s="357"/>
      <c r="B159" s="360"/>
      <c r="C159" s="363"/>
      <c r="D159" s="366"/>
      <c r="E159" s="379"/>
      <c r="F159" s="382"/>
      <c r="G159" s="376"/>
      <c r="H159" s="265" t="s">
        <v>9</v>
      </c>
      <c r="I159" s="266" t="s">
        <v>135</v>
      </c>
      <c r="J159" s="267" t="s">
        <v>10</v>
      </c>
      <c r="K159" s="268" t="s">
        <v>329</v>
      </c>
      <c r="L159" s="370"/>
    </row>
    <row r="160" spans="1:13" s="69" customFormat="1" ht="29.25" customHeight="1" x14ac:dyDescent="0.25">
      <c r="A160" s="357"/>
      <c r="B160" s="360"/>
      <c r="C160" s="363"/>
      <c r="D160" s="366"/>
      <c r="E160" s="379"/>
      <c r="F160" s="382"/>
      <c r="G160" s="376"/>
      <c r="H160" s="239" t="s">
        <v>11</v>
      </c>
      <c r="I160" s="240" t="s">
        <v>135</v>
      </c>
      <c r="J160" s="239" t="s">
        <v>142</v>
      </c>
      <c r="K160" s="241" t="s">
        <v>135</v>
      </c>
      <c r="L160" s="370"/>
      <c r="M160" s="71"/>
    </row>
    <row r="161" spans="1:13" s="81" customFormat="1" ht="15.75" thickBot="1" x14ac:dyDescent="0.3">
      <c r="A161" s="386"/>
      <c r="B161" s="387"/>
      <c r="C161" s="388"/>
      <c r="D161" s="389"/>
      <c r="E161" s="390"/>
      <c r="F161" s="391"/>
      <c r="G161" s="377"/>
      <c r="H161" s="239" t="s">
        <v>12</v>
      </c>
      <c r="I161" s="253" t="s">
        <v>135</v>
      </c>
      <c r="J161" s="239"/>
      <c r="K161" s="264"/>
      <c r="L161" s="371"/>
      <c r="M161" s="213"/>
    </row>
    <row r="162" spans="1:13" s="69" customFormat="1" ht="82.5" customHeight="1" x14ac:dyDescent="0.25">
      <c r="A162" s="356" t="s">
        <v>231</v>
      </c>
      <c r="B162" s="359">
        <f>+C162</f>
        <v>150</v>
      </c>
      <c r="C162" s="362">
        <v>150</v>
      </c>
      <c r="D162" s="365">
        <v>1</v>
      </c>
      <c r="E162" s="368" t="s">
        <v>237</v>
      </c>
      <c r="F162" s="234" t="s">
        <v>5</v>
      </c>
      <c r="G162" s="235" t="s">
        <v>238</v>
      </c>
      <c r="H162" s="236" t="s">
        <v>6</v>
      </c>
      <c r="I162" s="237" t="s">
        <v>135</v>
      </c>
      <c r="J162" s="236" t="s">
        <v>144</v>
      </c>
      <c r="K162" s="238" t="s">
        <v>135</v>
      </c>
      <c r="L162" s="369" t="s">
        <v>332</v>
      </c>
    </row>
    <row r="163" spans="1:13" s="69" customFormat="1" x14ac:dyDescent="0.25">
      <c r="A163" s="357"/>
      <c r="B163" s="360"/>
      <c r="C163" s="363"/>
      <c r="D163" s="366"/>
      <c r="E163" s="379"/>
      <c r="F163" s="381" t="s">
        <v>7</v>
      </c>
      <c r="G163" s="384">
        <v>2529416</v>
      </c>
      <c r="H163" s="239" t="s">
        <v>8</v>
      </c>
      <c r="I163" s="240" t="s">
        <v>135</v>
      </c>
      <c r="J163" s="239" t="s">
        <v>143</v>
      </c>
      <c r="K163" s="264" t="s">
        <v>135</v>
      </c>
      <c r="L163" s="370"/>
    </row>
    <row r="164" spans="1:13" s="257" customFormat="1" ht="136.5" customHeight="1" x14ac:dyDescent="0.25">
      <c r="A164" s="357"/>
      <c r="B164" s="360"/>
      <c r="C164" s="363"/>
      <c r="D164" s="366"/>
      <c r="E164" s="379"/>
      <c r="F164" s="382"/>
      <c r="G164" s="376"/>
      <c r="H164" s="265" t="s">
        <v>9</v>
      </c>
      <c r="I164" s="266" t="s">
        <v>135</v>
      </c>
      <c r="J164" s="267" t="s">
        <v>10</v>
      </c>
      <c r="K164" s="268" t="s">
        <v>331</v>
      </c>
      <c r="L164" s="370"/>
    </row>
    <row r="165" spans="1:13" s="69" customFormat="1" ht="29.25" customHeight="1" x14ac:dyDescent="0.25">
      <c r="A165" s="357"/>
      <c r="B165" s="360"/>
      <c r="C165" s="363"/>
      <c r="D165" s="366"/>
      <c r="E165" s="379"/>
      <c r="F165" s="382"/>
      <c r="G165" s="376"/>
      <c r="H165" s="239" t="s">
        <v>11</v>
      </c>
      <c r="I165" s="240" t="s">
        <v>135</v>
      </c>
      <c r="J165" s="239" t="s">
        <v>142</v>
      </c>
      <c r="K165" s="241" t="s">
        <v>135</v>
      </c>
      <c r="L165" s="370"/>
      <c r="M165" s="71"/>
    </row>
    <row r="166" spans="1:13" s="81" customFormat="1" ht="15.75" thickBot="1" x14ac:dyDescent="0.3">
      <c r="A166" s="386"/>
      <c r="B166" s="387"/>
      <c r="C166" s="388"/>
      <c r="D166" s="389"/>
      <c r="E166" s="390"/>
      <c r="F166" s="391"/>
      <c r="G166" s="377"/>
      <c r="H166" s="239" t="s">
        <v>12</v>
      </c>
      <c r="I166" s="253" t="s">
        <v>135</v>
      </c>
      <c r="J166" s="239"/>
      <c r="K166" s="264"/>
      <c r="L166" s="371"/>
      <c r="M166" s="213"/>
    </row>
    <row r="167" spans="1:13" s="69" customFormat="1" ht="82.5" customHeight="1" x14ac:dyDescent="0.25">
      <c r="A167" s="356" t="s">
        <v>231</v>
      </c>
      <c r="B167" s="359">
        <f>+C167</f>
        <v>159</v>
      </c>
      <c r="C167" s="362">
        <v>159</v>
      </c>
      <c r="D167" s="365">
        <v>1</v>
      </c>
      <c r="E167" s="368" t="s">
        <v>221</v>
      </c>
      <c r="F167" s="234" t="s">
        <v>5</v>
      </c>
      <c r="G167" s="235" t="s">
        <v>234</v>
      </c>
      <c r="H167" s="236" t="s">
        <v>6</v>
      </c>
      <c r="I167" s="237" t="s">
        <v>135</v>
      </c>
      <c r="J167" s="236" t="s">
        <v>144</v>
      </c>
      <c r="K167" s="238" t="s">
        <v>135</v>
      </c>
      <c r="L167" s="369" t="s">
        <v>333</v>
      </c>
    </row>
    <row r="168" spans="1:13" s="69" customFormat="1" x14ac:dyDescent="0.25">
      <c r="A168" s="357"/>
      <c r="B168" s="360"/>
      <c r="C168" s="363"/>
      <c r="D168" s="366"/>
      <c r="E168" s="379"/>
      <c r="F168" s="381" t="s">
        <v>7</v>
      </c>
      <c r="G168" s="384">
        <v>9929290</v>
      </c>
      <c r="H168" s="239" t="s">
        <v>8</v>
      </c>
      <c r="I168" s="240" t="s">
        <v>135</v>
      </c>
      <c r="J168" s="239" t="s">
        <v>143</v>
      </c>
      <c r="K168" s="264" t="s">
        <v>135</v>
      </c>
      <c r="L168" s="370"/>
    </row>
    <row r="169" spans="1:13" s="257" customFormat="1" ht="161.25" customHeight="1" x14ac:dyDescent="0.25">
      <c r="A169" s="357"/>
      <c r="B169" s="360"/>
      <c r="C169" s="363"/>
      <c r="D169" s="366"/>
      <c r="E169" s="379"/>
      <c r="F169" s="382"/>
      <c r="G169" s="376"/>
      <c r="H169" s="265" t="s">
        <v>9</v>
      </c>
      <c r="I169" s="266" t="s">
        <v>135</v>
      </c>
      <c r="J169" s="267" t="s">
        <v>10</v>
      </c>
      <c r="K169" s="268" t="s">
        <v>334</v>
      </c>
      <c r="L169" s="370"/>
    </row>
    <row r="170" spans="1:13" s="69" customFormat="1" ht="29.25" customHeight="1" x14ac:dyDescent="0.25">
      <c r="A170" s="357"/>
      <c r="B170" s="360"/>
      <c r="C170" s="363"/>
      <c r="D170" s="366"/>
      <c r="E170" s="379"/>
      <c r="F170" s="382"/>
      <c r="G170" s="376"/>
      <c r="H170" s="239" t="s">
        <v>11</v>
      </c>
      <c r="I170" s="240" t="s">
        <v>135</v>
      </c>
      <c r="J170" s="239" t="s">
        <v>142</v>
      </c>
      <c r="K170" s="241" t="s">
        <v>135</v>
      </c>
      <c r="L170" s="370"/>
      <c r="M170" s="71"/>
    </row>
    <row r="171" spans="1:13" s="81" customFormat="1" ht="15.75" thickBot="1" x14ac:dyDescent="0.3">
      <c r="A171" s="386"/>
      <c r="B171" s="387"/>
      <c r="C171" s="388"/>
      <c r="D171" s="389"/>
      <c r="E171" s="390"/>
      <c r="F171" s="391"/>
      <c r="G171" s="377"/>
      <c r="H171" s="239" t="s">
        <v>12</v>
      </c>
      <c r="I171" s="253" t="s">
        <v>135</v>
      </c>
      <c r="J171" s="239"/>
      <c r="K171" s="264"/>
      <c r="L171" s="371"/>
      <c r="M171" s="213"/>
    </row>
    <row r="172" spans="1:13" s="69" customFormat="1" ht="82.5" customHeight="1" x14ac:dyDescent="0.25">
      <c r="A172" s="356" t="s">
        <v>231</v>
      </c>
      <c r="B172" s="359">
        <f>+C172</f>
        <v>55</v>
      </c>
      <c r="C172" s="362">
        <v>55</v>
      </c>
      <c r="D172" s="365">
        <v>1</v>
      </c>
      <c r="E172" s="368" t="s">
        <v>221</v>
      </c>
      <c r="F172" s="234" t="s">
        <v>5</v>
      </c>
      <c r="G172" s="235" t="s">
        <v>234</v>
      </c>
      <c r="H172" s="236" t="s">
        <v>6</v>
      </c>
      <c r="I172" s="237" t="s">
        <v>135</v>
      </c>
      <c r="J172" s="236" t="s">
        <v>144</v>
      </c>
      <c r="K172" s="238" t="s">
        <v>135</v>
      </c>
      <c r="L172" s="369" t="s">
        <v>326</v>
      </c>
    </row>
    <row r="173" spans="1:13" s="69" customFormat="1" x14ac:dyDescent="0.25">
      <c r="A173" s="357"/>
      <c r="B173" s="360"/>
      <c r="C173" s="363"/>
      <c r="D173" s="366"/>
      <c r="E173" s="379"/>
      <c r="F173" s="381" t="s">
        <v>7</v>
      </c>
      <c r="G173" s="384">
        <v>9929290</v>
      </c>
      <c r="H173" s="239" t="s">
        <v>8</v>
      </c>
      <c r="I173" s="240" t="s">
        <v>135</v>
      </c>
      <c r="J173" s="239" t="s">
        <v>143</v>
      </c>
      <c r="K173" s="264" t="s">
        <v>135</v>
      </c>
      <c r="L173" s="370"/>
    </row>
    <row r="174" spans="1:13" s="257" customFormat="1" ht="149.25" customHeight="1" x14ac:dyDescent="0.25">
      <c r="A174" s="357"/>
      <c r="B174" s="360"/>
      <c r="C174" s="363"/>
      <c r="D174" s="366"/>
      <c r="E174" s="379"/>
      <c r="F174" s="382"/>
      <c r="G174" s="376"/>
      <c r="H174" s="265" t="s">
        <v>9</v>
      </c>
      <c r="I174" s="266" t="s">
        <v>135</v>
      </c>
      <c r="J174" s="267" t="s">
        <v>10</v>
      </c>
      <c r="K174" s="268" t="s">
        <v>325</v>
      </c>
      <c r="L174" s="370"/>
    </row>
    <row r="175" spans="1:13" s="69" customFormat="1" ht="29.25" customHeight="1" x14ac:dyDescent="0.25">
      <c r="A175" s="357"/>
      <c r="B175" s="360"/>
      <c r="C175" s="363"/>
      <c r="D175" s="366"/>
      <c r="E175" s="379"/>
      <c r="F175" s="382"/>
      <c r="G175" s="376"/>
      <c r="H175" s="239" t="s">
        <v>11</v>
      </c>
      <c r="I175" s="240" t="s">
        <v>135</v>
      </c>
      <c r="J175" s="239" t="s">
        <v>142</v>
      </c>
      <c r="K175" s="241" t="s">
        <v>135</v>
      </c>
      <c r="L175" s="370"/>
      <c r="M175" s="71"/>
    </row>
    <row r="176" spans="1:13" s="81" customFormat="1" ht="15.75" thickBot="1" x14ac:dyDescent="0.3">
      <c r="A176" s="386"/>
      <c r="B176" s="387"/>
      <c r="C176" s="388"/>
      <c r="D176" s="389"/>
      <c r="E176" s="390"/>
      <c r="F176" s="391"/>
      <c r="G176" s="392"/>
      <c r="H176" s="239" t="s">
        <v>12</v>
      </c>
      <c r="I176" s="253" t="s">
        <v>135</v>
      </c>
      <c r="J176" s="239"/>
      <c r="K176" s="264"/>
      <c r="L176" s="371"/>
      <c r="M176" s="213"/>
    </row>
    <row r="177" spans="1:12" ht="42.75" customHeight="1" thickBot="1" x14ac:dyDescent="0.3">
      <c r="A177" s="218" t="s">
        <v>145</v>
      </c>
      <c r="B177" s="219">
        <f>+SUM(B12:B176)</f>
        <v>356060.44</v>
      </c>
      <c r="C177" s="219"/>
      <c r="D177" s="220"/>
      <c r="E177" s="220"/>
      <c r="F177" s="220"/>
      <c r="G177" s="220"/>
      <c r="H177" s="220"/>
      <c r="I177" s="220"/>
      <c r="J177" s="220"/>
      <c r="K177" s="221"/>
      <c r="L177" s="222"/>
    </row>
    <row r="178" spans="1:12" x14ac:dyDescent="0.25">
      <c r="A178" s="223"/>
      <c r="B178" s="71"/>
      <c r="C178" s="224"/>
      <c r="F178" s="71"/>
      <c r="K178" s="225"/>
    </row>
    <row r="179" spans="1:12" ht="23.25" x14ac:dyDescent="0.35">
      <c r="A179" s="223"/>
      <c r="B179" s="226">
        <v>4540</v>
      </c>
      <c r="C179" s="270" t="s">
        <v>335</v>
      </c>
      <c r="F179" s="108"/>
      <c r="K179" s="225"/>
    </row>
    <row r="180" spans="1:12" ht="23.25" x14ac:dyDescent="0.35">
      <c r="A180" s="223"/>
      <c r="B180" s="226">
        <f>+B177+B179</f>
        <v>360600.44</v>
      </c>
      <c r="C180" s="270"/>
      <c r="F180" s="108"/>
      <c r="K180" s="225"/>
    </row>
    <row r="181" spans="1:12" s="227" customFormat="1" ht="21" x14ac:dyDescent="0.35">
      <c r="A181" s="183" t="s">
        <v>71</v>
      </c>
      <c r="C181" s="269"/>
      <c r="D181" s="228"/>
      <c r="E181" s="228"/>
      <c r="F181" s="228"/>
      <c r="G181" s="385" t="s">
        <v>181</v>
      </c>
      <c r="H181" s="385"/>
      <c r="I181" s="385"/>
      <c r="K181" s="184"/>
    </row>
    <row r="182" spans="1:12" s="227" customFormat="1" ht="21" x14ac:dyDescent="0.35">
      <c r="A182" s="185"/>
      <c r="C182" s="228"/>
      <c r="D182" s="228"/>
      <c r="E182" s="228"/>
      <c r="F182" s="228"/>
      <c r="G182" s="385"/>
      <c r="H182" s="385"/>
      <c r="I182" s="385"/>
      <c r="J182" s="385"/>
      <c r="K182" s="184"/>
    </row>
    <row r="183" spans="1:12" s="227" customFormat="1" ht="21.75" thickBot="1" x14ac:dyDescent="0.4">
      <c r="A183" s="229"/>
      <c r="B183" s="230"/>
      <c r="C183" s="231"/>
      <c r="D183" s="231"/>
      <c r="E183" s="231"/>
      <c r="F183" s="231"/>
      <c r="G183" s="231"/>
      <c r="H183" s="230"/>
      <c r="I183" s="230"/>
      <c r="J183" s="230"/>
      <c r="K183" s="186"/>
    </row>
    <row r="187" spans="1:12" x14ac:dyDescent="0.25">
      <c r="B187" s="355">
        <v>358650.44</v>
      </c>
      <c r="C187" s="355"/>
      <c r="D187" s="355"/>
      <c r="E187" s="355"/>
      <c r="F187" s="355"/>
      <c r="G187" s="355"/>
      <c r="H187" s="355"/>
      <c r="I187" s="355"/>
      <c r="J187" s="355"/>
    </row>
    <row r="188" spans="1:12" x14ac:dyDescent="0.25">
      <c r="B188" s="355"/>
      <c r="C188" s="355"/>
      <c r="D188" s="355"/>
      <c r="E188" s="355"/>
      <c r="F188" s="355"/>
      <c r="G188" s="355"/>
      <c r="H188" s="355"/>
      <c r="I188" s="355"/>
      <c r="J188" s="355"/>
    </row>
  </sheetData>
  <mergeCells count="281">
    <mergeCell ref="A8:K8"/>
    <mergeCell ref="A10:K10"/>
    <mergeCell ref="F11:G11"/>
    <mergeCell ref="H11:I11"/>
    <mergeCell ref="J11:K11"/>
    <mergeCell ref="A1:K1"/>
    <mergeCell ref="A2:K2"/>
    <mergeCell ref="A3:F3"/>
    <mergeCell ref="G3:K3"/>
    <mergeCell ref="A4:K4"/>
    <mergeCell ref="A5:K5"/>
    <mergeCell ref="F54:F56"/>
    <mergeCell ref="G54:G56"/>
    <mergeCell ref="A57:A61"/>
    <mergeCell ref="B57:B61"/>
    <mergeCell ref="C57:C61"/>
    <mergeCell ref="D57:D61"/>
    <mergeCell ref="E57:E61"/>
    <mergeCell ref="F59:F61"/>
    <mergeCell ref="E17:E21"/>
    <mergeCell ref="F19:F21"/>
    <mergeCell ref="G19:G21"/>
    <mergeCell ref="A142:A146"/>
    <mergeCell ref="B142:B146"/>
    <mergeCell ref="C142:C146"/>
    <mergeCell ref="D142:D146"/>
    <mergeCell ref="E142:E146"/>
    <mergeCell ref="F143:F146"/>
    <mergeCell ref="G109:G111"/>
    <mergeCell ref="A137:A141"/>
    <mergeCell ref="B137:B141"/>
    <mergeCell ref="C137:C141"/>
    <mergeCell ref="D137:D141"/>
    <mergeCell ref="E137:E141"/>
    <mergeCell ref="F138:F141"/>
    <mergeCell ref="G138:G141"/>
    <mergeCell ref="A112:A116"/>
    <mergeCell ref="B112:B116"/>
    <mergeCell ref="A107:A111"/>
    <mergeCell ref="B107:B111"/>
    <mergeCell ref="C107:C111"/>
    <mergeCell ref="D107:D111"/>
    <mergeCell ref="E107:E111"/>
    <mergeCell ref="F109:F111"/>
    <mergeCell ref="C112:C116"/>
    <mergeCell ref="D112:D116"/>
    <mergeCell ref="G158:G161"/>
    <mergeCell ref="G148:G151"/>
    <mergeCell ref="A152:A156"/>
    <mergeCell ref="B152:B156"/>
    <mergeCell ref="C152:C156"/>
    <mergeCell ref="D152:D156"/>
    <mergeCell ref="E152:E156"/>
    <mergeCell ref="F153:F156"/>
    <mergeCell ref="G153:G156"/>
    <mergeCell ref="A147:A151"/>
    <mergeCell ref="B147:B151"/>
    <mergeCell ref="C147:C151"/>
    <mergeCell ref="D147:D151"/>
    <mergeCell ref="E147:E151"/>
    <mergeCell ref="F148:F151"/>
    <mergeCell ref="L107:L111"/>
    <mergeCell ref="L137:L141"/>
    <mergeCell ref="G168:G171"/>
    <mergeCell ref="A172:A176"/>
    <mergeCell ref="B172:B176"/>
    <mergeCell ref="C172:C176"/>
    <mergeCell ref="D172:D176"/>
    <mergeCell ref="E172:E176"/>
    <mergeCell ref="F173:F176"/>
    <mergeCell ref="G173:G176"/>
    <mergeCell ref="A167:A171"/>
    <mergeCell ref="B167:B171"/>
    <mergeCell ref="C167:C171"/>
    <mergeCell ref="D167:D171"/>
    <mergeCell ref="E167:E171"/>
    <mergeCell ref="F168:F171"/>
    <mergeCell ref="A162:A166"/>
    <mergeCell ref="B162:B166"/>
    <mergeCell ref="C162:C166"/>
    <mergeCell ref="D162:D166"/>
    <mergeCell ref="E162:E166"/>
    <mergeCell ref="F163:F166"/>
    <mergeCell ref="A157:A161"/>
    <mergeCell ref="B157:B161"/>
    <mergeCell ref="L1:L10"/>
    <mergeCell ref="A22:A26"/>
    <mergeCell ref="B22:B26"/>
    <mergeCell ref="C22:C26"/>
    <mergeCell ref="D22:D26"/>
    <mergeCell ref="E22:E26"/>
    <mergeCell ref="L22:L26"/>
    <mergeCell ref="F23:F26"/>
    <mergeCell ref="G23:G26"/>
    <mergeCell ref="L12:L16"/>
    <mergeCell ref="L17:L21"/>
    <mergeCell ref="G13:G16"/>
    <mergeCell ref="A17:A21"/>
    <mergeCell ref="B17:B21"/>
    <mergeCell ref="C17:C21"/>
    <mergeCell ref="D17:D21"/>
    <mergeCell ref="A12:A16"/>
    <mergeCell ref="B12:B16"/>
    <mergeCell ref="C12:C16"/>
    <mergeCell ref="D12:D16"/>
    <mergeCell ref="E12:E16"/>
    <mergeCell ref="F13:F16"/>
    <mergeCell ref="A6:K6"/>
    <mergeCell ref="A7:K7"/>
    <mergeCell ref="A32:A36"/>
    <mergeCell ref="B32:B36"/>
    <mergeCell ref="C32:C36"/>
    <mergeCell ref="D32:D36"/>
    <mergeCell ref="E32:E36"/>
    <mergeCell ref="L32:L36"/>
    <mergeCell ref="F34:F36"/>
    <mergeCell ref="G34:G36"/>
    <mergeCell ref="A27:A31"/>
    <mergeCell ref="B27:B31"/>
    <mergeCell ref="C27:C31"/>
    <mergeCell ref="D27:D31"/>
    <mergeCell ref="E27:E31"/>
    <mergeCell ref="L27:L31"/>
    <mergeCell ref="F29:F31"/>
    <mergeCell ref="G29:G31"/>
    <mergeCell ref="A42:A46"/>
    <mergeCell ref="B42:B46"/>
    <mergeCell ref="D42:D46"/>
    <mergeCell ref="E42:E46"/>
    <mergeCell ref="L42:L46"/>
    <mergeCell ref="F44:F46"/>
    <mergeCell ref="G44:G46"/>
    <mergeCell ref="C44:C45"/>
    <mergeCell ref="A37:A41"/>
    <mergeCell ref="B37:B41"/>
    <mergeCell ref="C37:C41"/>
    <mergeCell ref="D37:D41"/>
    <mergeCell ref="E37:E41"/>
    <mergeCell ref="L37:L41"/>
    <mergeCell ref="F39:F41"/>
    <mergeCell ref="G39:G41"/>
    <mergeCell ref="A62:A66"/>
    <mergeCell ref="B62:B66"/>
    <mergeCell ref="C62:C66"/>
    <mergeCell ref="D62:D66"/>
    <mergeCell ref="E62:E66"/>
    <mergeCell ref="L62:L66"/>
    <mergeCell ref="F64:F66"/>
    <mergeCell ref="G64:G66"/>
    <mergeCell ref="A47:A51"/>
    <mergeCell ref="B47:B51"/>
    <mergeCell ref="C47:C51"/>
    <mergeCell ref="D47:D51"/>
    <mergeCell ref="E47:E51"/>
    <mergeCell ref="L47:L51"/>
    <mergeCell ref="F49:F51"/>
    <mergeCell ref="G49:G51"/>
    <mergeCell ref="L57:L61"/>
    <mergeCell ref="L52:L56"/>
    <mergeCell ref="G59:G61"/>
    <mergeCell ref="A52:A56"/>
    <mergeCell ref="B52:B56"/>
    <mergeCell ref="C52:C56"/>
    <mergeCell ref="D52:D56"/>
    <mergeCell ref="E52:E56"/>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4:F86"/>
    <mergeCell ref="G84: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4:F96"/>
    <mergeCell ref="G94:G96"/>
    <mergeCell ref="A87:A91"/>
    <mergeCell ref="B87:B91"/>
    <mergeCell ref="C87:C91"/>
    <mergeCell ref="D87:D91"/>
    <mergeCell ref="E87:E91"/>
    <mergeCell ref="L87:L91"/>
    <mergeCell ref="F89:F91"/>
    <mergeCell ref="G89:G91"/>
    <mergeCell ref="A102:A106"/>
    <mergeCell ref="B102:B106"/>
    <mergeCell ref="C102:C106"/>
    <mergeCell ref="D102:D106"/>
    <mergeCell ref="E102:E106"/>
    <mergeCell ref="L102:L106"/>
    <mergeCell ref="F104:F106"/>
    <mergeCell ref="G104:G106"/>
    <mergeCell ref="A97:A101"/>
    <mergeCell ref="B97:B101"/>
    <mergeCell ref="C97:C101"/>
    <mergeCell ref="D97:D101"/>
    <mergeCell ref="E97:E101"/>
    <mergeCell ref="L97:L101"/>
    <mergeCell ref="F99:F101"/>
    <mergeCell ref="G99:G101"/>
    <mergeCell ref="A117:A121"/>
    <mergeCell ref="B117:B121"/>
    <mergeCell ref="C117:C121"/>
    <mergeCell ref="D117:D121"/>
    <mergeCell ref="E117:E121"/>
    <mergeCell ref="L117:L121"/>
    <mergeCell ref="F119:F121"/>
    <mergeCell ref="G119:G121"/>
    <mergeCell ref="E112:E116"/>
    <mergeCell ref="L112:L116"/>
    <mergeCell ref="F114:F116"/>
    <mergeCell ref="G114:G116"/>
    <mergeCell ref="A127:A131"/>
    <mergeCell ref="B127:B131"/>
    <mergeCell ref="C127:C131"/>
    <mergeCell ref="D127:D131"/>
    <mergeCell ref="E127:E131"/>
    <mergeCell ref="L127:L131"/>
    <mergeCell ref="F129:F131"/>
    <mergeCell ref="G129:G131"/>
    <mergeCell ref="A122:A126"/>
    <mergeCell ref="B122:B126"/>
    <mergeCell ref="C122:C126"/>
    <mergeCell ref="D122:D126"/>
    <mergeCell ref="E122:E126"/>
    <mergeCell ref="L122:L126"/>
    <mergeCell ref="F124:F126"/>
    <mergeCell ref="G124:G126"/>
    <mergeCell ref="B187:J188"/>
    <mergeCell ref="A132:A136"/>
    <mergeCell ref="B132:B136"/>
    <mergeCell ref="C132:C136"/>
    <mergeCell ref="D132:D136"/>
    <mergeCell ref="E132:E136"/>
    <mergeCell ref="L132:L136"/>
    <mergeCell ref="F134:F136"/>
    <mergeCell ref="G134:G136"/>
    <mergeCell ref="L157:L161"/>
    <mergeCell ref="L162:L166"/>
    <mergeCell ref="L167:L171"/>
    <mergeCell ref="L172:L176"/>
    <mergeCell ref="L142:L146"/>
    <mergeCell ref="L147:L151"/>
    <mergeCell ref="L152:L156"/>
    <mergeCell ref="G181:I181"/>
    <mergeCell ref="G182:J182"/>
    <mergeCell ref="G163:G166"/>
    <mergeCell ref="G143:G146"/>
    <mergeCell ref="C157:C161"/>
    <mergeCell ref="D157:D161"/>
    <mergeCell ref="E157:E161"/>
    <mergeCell ref="F158:F161"/>
  </mergeCells>
  <printOptions horizontalCentered="1"/>
  <pageMargins left="0.23622047244094491" right="0.23622047244094491" top="0.74803149606299213" bottom="0.74803149606299213" header="0.31496062992125984" footer="0.31496062992125984"/>
  <pageSetup scale="36" fitToWidth="0" orientation="landscape" r:id="rId1"/>
  <rowBreaks count="7" manualBreakCount="7">
    <brk id="26" max="10" man="1"/>
    <brk id="46" max="10" man="1"/>
    <brk id="66" max="10" man="1"/>
    <brk id="86" max="10" man="1"/>
    <brk id="106" max="10" man="1"/>
    <brk id="126" max="10" man="1"/>
    <brk id="17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J17" sqref="J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0" t="s">
        <v>63</v>
      </c>
      <c r="B2" s="420"/>
      <c r="C2" s="420"/>
      <c r="D2" s="420"/>
      <c r="E2" s="420"/>
    </row>
    <row r="3" spans="1:5" ht="18.75" x14ac:dyDescent="0.25">
      <c r="A3" s="420" t="str">
        <f>+'Numeral 2'!A3:E3</f>
        <v>Dirección Administrativa</v>
      </c>
      <c r="B3" s="420"/>
      <c r="C3" s="420"/>
      <c r="D3" s="420"/>
      <c r="E3" s="420"/>
    </row>
    <row r="4" spans="1:5" ht="15.75" customHeight="1" x14ac:dyDescent="0.25">
      <c r="A4" s="314" t="s">
        <v>179</v>
      </c>
      <c r="B4" s="316"/>
      <c r="C4" s="421" t="s">
        <v>137</v>
      </c>
      <c r="D4" s="422"/>
      <c r="E4" s="423"/>
    </row>
    <row r="5" spans="1:5" ht="15.75" customHeight="1" x14ac:dyDescent="0.25">
      <c r="A5" s="314" t="s">
        <v>139</v>
      </c>
      <c r="B5" s="315"/>
      <c r="C5" s="315"/>
      <c r="D5" s="315"/>
      <c r="E5" s="316"/>
    </row>
    <row r="6" spans="1:5" ht="15.75" x14ac:dyDescent="0.25">
      <c r="A6" s="354" t="str">
        <f>+'Numeral 2'!A6:E6</f>
        <v>Subdirectora: Geovana Lissette Quiñonez Mendoza</v>
      </c>
      <c r="B6" s="354"/>
      <c r="C6" s="354"/>
      <c r="D6" s="354"/>
      <c r="E6" s="354"/>
    </row>
    <row r="7" spans="1:5" ht="15.75" x14ac:dyDescent="0.25">
      <c r="A7" s="425" t="str">
        <f>+'Numeral 2'!A7:E7</f>
        <v>Responsable de Actualización de la información: Alma Griselda Pérez Cuc</v>
      </c>
      <c r="B7" s="425"/>
      <c r="C7" s="425"/>
      <c r="D7" s="425"/>
      <c r="E7" s="425"/>
    </row>
    <row r="8" spans="1:5" ht="15.75" x14ac:dyDescent="0.25">
      <c r="A8" s="425" t="str">
        <f>+'Numeral 2'!A8:E8</f>
        <v>Mes de Actualización: Marzo 2021</v>
      </c>
      <c r="B8" s="425"/>
      <c r="C8" s="425"/>
      <c r="D8" s="425"/>
      <c r="E8" s="425"/>
    </row>
    <row r="9" spans="1:5" ht="15.75" x14ac:dyDescent="0.25">
      <c r="A9" s="354" t="s">
        <v>108</v>
      </c>
      <c r="B9" s="354"/>
      <c r="C9" s="354"/>
      <c r="D9" s="354"/>
      <c r="E9" s="354"/>
    </row>
    <row r="10" spans="1:5" ht="21" customHeight="1" x14ac:dyDescent="0.35">
      <c r="A10" s="424" t="s">
        <v>58</v>
      </c>
      <c r="B10" s="424"/>
      <c r="C10" s="424"/>
      <c r="D10" s="424"/>
      <c r="E10" s="424"/>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7" t="s">
        <v>129</v>
      </c>
      <c r="C14" s="418"/>
      <c r="D14" s="419"/>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4" t="s">
        <v>177</v>
      </c>
      <c r="D22" s="415"/>
      <c r="E22" s="159"/>
      <c r="K22" s="142"/>
    </row>
    <row r="23" spans="1:11" s="124" customFormat="1" x14ac:dyDescent="0.25">
      <c r="A23" s="155"/>
      <c r="B23" s="158"/>
      <c r="C23" s="416"/>
      <c r="D23" s="416"/>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3" t="s">
        <v>63</v>
      </c>
      <c r="B2" s="353"/>
      <c r="C2" s="353"/>
      <c r="D2" s="353"/>
      <c r="E2" s="32"/>
    </row>
    <row r="3" spans="1:5" ht="18.75" x14ac:dyDescent="0.25">
      <c r="A3" s="353" t="s">
        <v>89</v>
      </c>
      <c r="B3" s="353"/>
      <c r="C3" s="353"/>
      <c r="D3" s="353"/>
      <c r="E3" s="32"/>
    </row>
    <row r="4" spans="1:5" ht="15.75" customHeight="1" x14ac:dyDescent="0.25">
      <c r="A4" s="354" t="s">
        <v>64</v>
      </c>
      <c r="B4" s="354"/>
      <c r="C4" s="354" t="s">
        <v>65</v>
      </c>
      <c r="D4" s="354"/>
      <c r="E4" s="43"/>
    </row>
    <row r="5" spans="1:5" ht="15.75" x14ac:dyDescent="0.25">
      <c r="A5" s="351" t="s">
        <v>66</v>
      </c>
      <c r="B5" s="351"/>
      <c r="C5" s="351"/>
      <c r="D5" s="351"/>
      <c r="E5" s="29"/>
    </row>
    <row r="6" spans="1:5" ht="15.75" x14ac:dyDescent="0.25">
      <c r="A6" s="351" t="s">
        <v>73</v>
      </c>
      <c r="B6" s="351"/>
      <c r="C6" s="351"/>
      <c r="D6" s="351"/>
      <c r="E6" s="29"/>
    </row>
    <row r="7" spans="1:5" ht="15.75" x14ac:dyDescent="0.25">
      <c r="A7" s="351" t="s">
        <v>61</v>
      </c>
      <c r="B7" s="351"/>
      <c r="C7" s="351"/>
      <c r="D7" s="351"/>
      <c r="E7" s="29"/>
    </row>
    <row r="8" spans="1:5" ht="15.75" x14ac:dyDescent="0.25">
      <c r="A8" s="351" t="s">
        <v>67</v>
      </c>
      <c r="B8" s="351"/>
      <c r="C8" s="351"/>
      <c r="D8" s="351"/>
      <c r="E8" s="29"/>
    </row>
    <row r="9" spans="1:5" ht="15.75" x14ac:dyDescent="0.25">
      <c r="A9" s="351" t="s">
        <v>109</v>
      </c>
      <c r="B9" s="351"/>
      <c r="C9" s="351"/>
      <c r="D9" s="351"/>
      <c r="E9" s="29"/>
    </row>
    <row r="10" spans="1:5" ht="21" customHeight="1" x14ac:dyDescent="0.35">
      <c r="A10" s="352" t="s">
        <v>110</v>
      </c>
      <c r="B10" s="352"/>
      <c r="C10" s="352"/>
      <c r="D10" s="35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4" sqref="E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92"/>
      <c r="B1" s="193"/>
      <c r="C1" s="193"/>
      <c r="D1" s="193"/>
      <c r="E1" s="193"/>
      <c r="F1" s="193"/>
      <c r="G1" s="193"/>
      <c r="H1" s="193"/>
      <c r="I1" s="194"/>
    </row>
    <row r="2" spans="1:12" ht="18.75" x14ac:dyDescent="0.25">
      <c r="A2" s="437" t="s">
        <v>63</v>
      </c>
      <c r="B2" s="281"/>
      <c r="C2" s="281"/>
      <c r="D2" s="281"/>
      <c r="E2" s="281"/>
      <c r="F2" s="281"/>
      <c r="G2" s="281"/>
      <c r="H2" s="281"/>
      <c r="I2" s="438"/>
    </row>
    <row r="3" spans="1:12" ht="18.75" x14ac:dyDescent="0.25">
      <c r="A3" s="437" t="str">
        <f>+'Numeral 2'!A3:E3</f>
        <v>Dirección Administrativa</v>
      </c>
      <c r="B3" s="281"/>
      <c r="C3" s="281"/>
      <c r="D3" s="281"/>
      <c r="E3" s="281"/>
      <c r="F3" s="281"/>
      <c r="G3" s="281"/>
      <c r="H3" s="281"/>
      <c r="I3" s="438"/>
    </row>
    <row r="4" spans="1:12" ht="15.75" customHeight="1" x14ac:dyDescent="0.25">
      <c r="A4" s="439" t="s">
        <v>179</v>
      </c>
      <c r="B4" s="440"/>
      <c r="C4" s="440"/>
      <c r="D4" s="441"/>
      <c r="E4" s="442" t="s">
        <v>137</v>
      </c>
      <c r="F4" s="440"/>
      <c r="G4" s="440"/>
      <c r="H4" s="440"/>
      <c r="I4" s="443"/>
    </row>
    <row r="5" spans="1:12" ht="18.75" x14ac:dyDescent="0.25">
      <c r="A5" s="432" t="s">
        <v>139</v>
      </c>
      <c r="B5" s="294"/>
      <c r="C5" s="294"/>
      <c r="D5" s="294"/>
      <c r="E5" s="294"/>
      <c r="F5" s="294"/>
      <c r="G5" s="294"/>
      <c r="H5" s="294"/>
      <c r="I5" s="433"/>
    </row>
    <row r="6" spans="1:12" ht="18.75" x14ac:dyDescent="0.25">
      <c r="A6" s="432" t="str">
        <f>+'Numeral 2'!A6:E6</f>
        <v>Subdirectora: Geovana Lissette Quiñonez Mendoza</v>
      </c>
      <c r="B6" s="294"/>
      <c r="C6" s="294"/>
      <c r="D6" s="294"/>
      <c r="E6" s="294"/>
      <c r="F6" s="294"/>
      <c r="G6" s="294"/>
      <c r="H6" s="294"/>
      <c r="I6" s="433"/>
    </row>
    <row r="7" spans="1:12" ht="18.75" x14ac:dyDescent="0.25">
      <c r="A7" s="429" t="str">
        <f>+'Numeral 2'!A7:E7</f>
        <v>Responsable de Actualización de la información: Alma Griselda Pérez Cuc</v>
      </c>
      <c r="B7" s="430"/>
      <c r="C7" s="430"/>
      <c r="D7" s="430"/>
      <c r="E7" s="430"/>
      <c r="F7" s="430"/>
      <c r="G7" s="430"/>
      <c r="H7" s="430"/>
      <c r="I7" s="431"/>
    </row>
    <row r="8" spans="1:12" ht="18.75" x14ac:dyDescent="0.25">
      <c r="A8" s="432" t="str">
        <f>+'Numeral 14 Administración'!A8:E8</f>
        <v>Mes de Actualización: Marzo 2021</v>
      </c>
      <c r="B8" s="294"/>
      <c r="C8" s="294"/>
      <c r="D8" s="294"/>
      <c r="E8" s="294"/>
      <c r="F8" s="294"/>
      <c r="G8" s="294"/>
      <c r="H8" s="294"/>
      <c r="I8" s="433"/>
    </row>
    <row r="9" spans="1:12" ht="18.75" x14ac:dyDescent="0.25">
      <c r="A9" s="432" t="s">
        <v>113</v>
      </c>
      <c r="B9" s="294"/>
      <c r="C9" s="294"/>
      <c r="D9" s="294"/>
      <c r="E9" s="294"/>
      <c r="F9" s="294"/>
      <c r="G9" s="294"/>
      <c r="H9" s="294"/>
      <c r="I9" s="433"/>
    </row>
    <row r="10" spans="1:12" ht="28.5" customHeight="1" x14ac:dyDescent="0.3">
      <c r="A10" s="434" t="s">
        <v>112</v>
      </c>
      <c r="B10" s="435"/>
      <c r="C10" s="435"/>
      <c r="D10" s="435"/>
      <c r="E10" s="435"/>
      <c r="F10" s="435"/>
      <c r="G10" s="435"/>
      <c r="H10" s="435"/>
      <c r="I10" s="436"/>
    </row>
    <row r="11" spans="1:12" ht="56.25" x14ac:dyDescent="0.25">
      <c r="A11" s="189" t="s">
        <v>22</v>
      </c>
      <c r="B11" s="191" t="s">
        <v>33</v>
      </c>
      <c r="C11" s="188" t="s">
        <v>54</v>
      </c>
      <c r="D11" s="188" t="s">
        <v>55</v>
      </c>
      <c r="E11" s="188" t="s">
        <v>56</v>
      </c>
      <c r="F11" s="188" t="s">
        <v>48</v>
      </c>
      <c r="G11" s="188" t="s">
        <v>16</v>
      </c>
      <c r="H11" s="190" t="s">
        <v>111</v>
      </c>
      <c r="I11" s="195" t="s">
        <v>131</v>
      </c>
    </row>
    <row r="12" spans="1:12" ht="213.75" customHeight="1" x14ac:dyDescent="0.25">
      <c r="A12" s="196">
        <v>1</v>
      </c>
      <c r="B12" s="18" t="s">
        <v>173</v>
      </c>
      <c r="C12" s="177" t="s">
        <v>172</v>
      </c>
      <c r="D12" s="178" t="s">
        <v>174</v>
      </c>
      <c r="E12" s="175" t="s">
        <v>130</v>
      </c>
      <c r="F12" s="175" t="s">
        <v>175</v>
      </c>
      <c r="G12" s="176">
        <v>30000</v>
      </c>
      <c r="H12" s="179" t="s">
        <v>218</v>
      </c>
      <c r="I12" s="197" t="s">
        <v>219</v>
      </c>
    </row>
    <row r="13" spans="1:12" s="28" customFormat="1" ht="213.75" customHeight="1" x14ac:dyDescent="0.25">
      <c r="A13" s="196">
        <v>2</v>
      </c>
      <c r="B13" s="18" t="s">
        <v>206</v>
      </c>
      <c r="C13" s="177" t="s">
        <v>203</v>
      </c>
      <c r="D13" s="178" t="s">
        <v>207</v>
      </c>
      <c r="E13" s="175" t="s">
        <v>130</v>
      </c>
      <c r="F13" s="175" t="s">
        <v>342</v>
      </c>
      <c r="G13" s="176">
        <v>48000</v>
      </c>
      <c r="H13" s="179" t="s">
        <v>245</v>
      </c>
      <c r="I13" s="197" t="s">
        <v>224</v>
      </c>
    </row>
    <row r="14" spans="1:12" s="28" customFormat="1" ht="213.75" customHeight="1" x14ac:dyDescent="0.25">
      <c r="A14" s="275">
        <v>3</v>
      </c>
      <c r="B14" s="271" t="s">
        <v>336</v>
      </c>
      <c r="C14" s="272" t="s">
        <v>337</v>
      </c>
      <c r="D14" s="272" t="s">
        <v>338</v>
      </c>
      <c r="E14" s="273" t="s">
        <v>130</v>
      </c>
      <c r="F14" s="273" t="s">
        <v>339</v>
      </c>
      <c r="G14" s="274">
        <v>298337.88</v>
      </c>
      <c r="H14" s="273" t="s">
        <v>340</v>
      </c>
      <c r="I14" s="271" t="s">
        <v>341</v>
      </c>
    </row>
    <row r="15" spans="1:12" s="28" customFormat="1" ht="18.75" x14ac:dyDescent="0.3">
      <c r="A15" s="198"/>
      <c r="B15" s="50"/>
      <c r="C15" s="50"/>
      <c r="D15" s="50"/>
      <c r="E15" s="50"/>
      <c r="F15" s="50"/>
      <c r="G15" s="50"/>
      <c r="H15" s="50"/>
      <c r="I15" s="199"/>
      <c r="L15" s="33"/>
    </row>
    <row r="16" spans="1:12" s="28" customFormat="1" ht="18.75" x14ac:dyDescent="0.3">
      <c r="A16" s="198"/>
      <c r="B16" s="50"/>
      <c r="C16" s="50"/>
      <c r="D16" s="50"/>
      <c r="E16" s="50"/>
      <c r="F16" s="50"/>
      <c r="G16" s="50"/>
      <c r="H16" s="50"/>
      <c r="I16" s="199"/>
      <c r="L16" s="33"/>
    </row>
    <row r="17" spans="1:12" s="28" customFormat="1" ht="18.75" x14ac:dyDescent="0.3">
      <c r="A17" s="198"/>
      <c r="B17" s="50"/>
      <c r="C17" s="50"/>
      <c r="D17" s="50"/>
      <c r="E17" s="50"/>
      <c r="F17" s="50"/>
      <c r="G17" s="50"/>
      <c r="H17" s="50"/>
      <c r="I17" s="199"/>
      <c r="L17" s="33"/>
    </row>
    <row r="18" spans="1:12" s="28" customFormat="1" ht="18.75" x14ac:dyDescent="0.3">
      <c r="A18" s="198"/>
      <c r="B18" s="50"/>
      <c r="C18" s="50"/>
      <c r="D18" s="50"/>
      <c r="E18" s="50"/>
      <c r="F18" s="50"/>
      <c r="G18" s="50"/>
      <c r="H18" s="50"/>
      <c r="I18" s="199"/>
      <c r="L18" s="33"/>
    </row>
    <row r="19" spans="1:12" s="28" customFormat="1" ht="18.75" x14ac:dyDescent="0.3">
      <c r="A19" s="198"/>
      <c r="B19" s="50"/>
      <c r="C19" s="50"/>
      <c r="D19" s="50"/>
      <c r="E19" s="50"/>
      <c r="F19" s="50"/>
      <c r="G19" s="50"/>
      <c r="H19" s="50"/>
      <c r="I19" s="199"/>
      <c r="L19" s="33"/>
    </row>
    <row r="20" spans="1:12" s="98" customFormat="1" ht="15.75" x14ac:dyDescent="0.25">
      <c r="A20" s="427" t="s">
        <v>71</v>
      </c>
      <c r="B20" s="428"/>
      <c r="C20" s="99"/>
      <c r="D20" s="99"/>
      <c r="E20" s="97"/>
      <c r="F20" s="416" t="s">
        <v>180</v>
      </c>
      <c r="G20" s="416"/>
      <c r="H20" s="99"/>
      <c r="I20" s="200"/>
      <c r="J20" s="99"/>
      <c r="K20" s="99"/>
      <c r="L20" s="99"/>
    </row>
    <row r="21" spans="1:12" s="98" customFormat="1" ht="16.5" thickBot="1" x14ac:dyDescent="0.3">
      <c r="A21" s="201"/>
      <c r="B21" s="202"/>
      <c r="C21" s="202"/>
      <c r="D21" s="203"/>
      <c r="E21" s="203"/>
      <c r="F21" s="426"/>
      <c r="G21" s="426"/>
      <c r="H21" s="202"/>
      <c r="I21" s="204"/>
      <c r="J21" s="99"/>
      <c r="K21" s="99"/>
      <c r="L21" s="99"/>
    </row>
    <row r="22" spans="1:12" s="28" customFormat="1" x14ac:dyDescent="0.25">
      <c r="L22" s="33"/>
    </row>
    <row r="23" spans="1:12" x14ac:dyDescent="0.25">
      <c r="L23" s="33"/>
    </row>
  </sheetData>
  <mergeCells count="13">
    <mergeCell ref="A6:I6"/>
    <mergeCell ref="A2:I2"/>
    <mergeCell ref="A3:I3"/>
    <mergeCell ref="A4:D4"/>
    <mergeCell ref="E4:I4"/>
    <mergeCell ref="A5:I5"/>
    <mergeCell ref="F21:G21"/>
    <mergeCell ref="A20:B20"/>
    <mergeCell ref="A7:I7"/>
    <mergeCell ref="A8:I8"/>
    <mergeCell ref="A9:I9"/>
    <mergeCell ref="A10:I10"/>
    <mergeCell ref="F20:G2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2021-04-06T18:26:03Z</cp:lastPrinted>
  <dcterms:created xsi:type="dcterms:W3CDTF">2017-12-05T18:01:17Z</dcterms:created>
  <dcterms:modified xsi:type="dcterms:W3CDTF">2021-04-09T17:13:45Z</dcterms:modified>
</cp:coreProperties>
</file>