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. Revisión 2021\"/>
    </mc:Choice>
  </mc:AlternateContent>
  <xr:revisionPtr revIDLastSave="0" documentId="13_ncr:1_{ABAACCCE-5FDC-4F32-9F7D-7F42F3CFC9C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I2" i="2" s="1"/>
  <c r="F2" i="2"/>
  <c r="AV12" i="1"/>
  <c r="R12" i="1"/>
  <c r="D14" i="1" l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9" i="1"/>
  <c r="AH18" i="1" s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<sst xmlns="http://schemas.openxmlformats.org/spreadsheetml/2006/main" count="107" uniqueCount="95">
  <si>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</si>
  <si>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</si>
  <si>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</si>
  <si>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</si>
  <si>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</si>
  <si>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</si>
  <si>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</si>
  <si>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</si>
  <si>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</si>
  <si>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</si>
  <si>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</si>
  <si>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</si>
  <si>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</si>
  <si>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</si>
  <si>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</si>
  <si>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</si>
  <si>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</si>
  <si>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</si>
  <si>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</si>
  <si>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</si>
  <si>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</si>
  <si>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</si>
  <si>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</si>
  <si>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</si>
  <si>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</si>
  <si>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</si>
  <si>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</si>
  <si>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</si>
  <si>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</si>
  <si>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</si>
  <si>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</si>
  <si>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</si>
  <si>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</si>
  <si>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</si>
  <si>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</si>
  <si>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</si>
  <si>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</si>
  <si>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</si>
  <si>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</si>
  <si>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</si>
  <si>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</si>
  <si>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</si>
  <si>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</si>
  <si>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</si>
  <si>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</si>
  <si>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</si>
  <si>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</si>
  <si>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</si>
  <si>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</si>
  <si>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</si>
  <si>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</si>
  <si>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</si>
  <si>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</si>
  <si>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</si>
  <si>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</si>
  <si>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</si>
  <si>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</si>
  <si>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</si>
  <si>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</si>
  <si>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</si>
  <si>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</si>
  <si>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</si>
  <si>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</si>
  <si>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</si>
  <si>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</si>
  <si>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</si>
  <si>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</si>
  <si>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</si>
  <si>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</si>
  <si>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</si>
  <si>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</si>
  <si>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</si>
  <si>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</si>
  <si>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</si>
  <si>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</si>
  <si>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</si>
  <si>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</si>
  <si>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</si>
  <si>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</si>
  <si>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</si>
  <si>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</si>
  <si>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</si>
  <si>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</si>
  <si>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</si>
  <si>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</si>
  <si>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</si>
  <si>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</si>
  <si>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</si>
  <si>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</si>
  <si>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2021</t>
  </si>
  <si>
    <t>JUNIO (Observación)</t>
  </si>
  <si>
    <t>Informe de Gestión Institucional, correspondiente al mes de mayo 2021.</t>
  </si>
  <si>
    <t>Secretaria Presidencial de la Mujer</t>
  </si>
  <si>
    <t>Guatemala, 30 de junio de 2021.</t>
  </si>
  <si>
    <t>Ana Leticia Aguilar Theissen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</si>
</sst>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topLeftCell="C1" zoomScale="60" zoomScaleNormal="60" zoomScalePageLayoutView="85" workbookViewId="0">
      <selection activeCell="S13" sqref="S13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customWidth="1"/>
    <col min="25" max="25" width="18.7109375" style="15" customWidth="1"/>
    <col min="26" max="26" width="18.42578125" style="16" customWidth="1"/>
    <col min="27" max="27" width="12.1406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3.7109375" style="16" hidden="1" customWidth="1"/>
    <col min="39" max="39" width="12.140625" style="15" hidden="1" customWidth="1"/>
    <col min="40" max="40" width="8.42578125" style="15" hidden="1" customWidth="1"/>
    <col min="41" max="41" width="13.7109375" style="16" hidden="1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4.710937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customWidth="1"/>
    <col min="59" max="59" width="83.140625" style="7" hidden="1" customWidth="1"/>
    <col min="60" max="60" width="55.5703125" style="7" hidden="1" customWidth="1"/>
    <col min="61" max="61" width="49.140625" style="7" hidden="1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customWidth="1"/>
    <col min="66" max="66" width="15.85546875" style="7" customWidth="1"/>
    <col min="67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67" x14ac:dyDescent="0.45">
      <c r="A2" s="97" t="s">
        <v>74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</row>
    <row r="3" spans="1:67" s="1" customFormat="1" x14ac:dyDescent="0.4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M3" s="24"/>
    </row>
    <row r="4" spans="1:67" s="1" customFormat="1" x14ac:dyDescent="0.45">
      <c r="A4" s="98" t="s">
        <v>89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67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02" t="s">
        <v>0</v>
      </c>
      <c r="B8" s="103" t="s">
        <v>1</v>
      </c>
      <c r="C8" s="104" t="s">
        <v>2</v>
      </c>
      <c r="D8" s="105" t="s">
        <v>3</v>
      </c>
      <c r="E8" s="105"/>
      <c r="F8" s="106" t="s">
        <v>4</v>
      </c>
      <c r="G8" s="106" t="s">
        <v>5</v>
      </c>
      <c r="H8" s="106" t="s">
        <v>6</v>
      </c>
      <c r="I8" s="106" t="s">
        <v>7</v>
      </c>
      <c r="J8" s="106" t="s">
        <v>8</v>
      </c>
      <c r="K8" s="106" t="s">
        <v>9</v>
      </c>
      <c r="L8" s="106" t="s">
        <v>10</v>
      </c>
      <c r="M8" s="106" t="s">
        <v>11</v>
      </c>
      <c r="N8" s="106" t="s">
        <v>12</v>
      </c>
      <c r="O8" s="106" t="s">
        <v>13</v>
      </c>
      <c r="P8" s="106" t="s">
        <v>14</v>
      </c>
      <c r="Q8" s="106" t="s">
        <v>15</v>
      </c>
      <c r="R8" s="106" t="s">
        <v>46</v>
      </c>
      <c r="S8" s="106" t="s">
        <v>47</v>
      </c>
      <c r="T8" s="106" t="s">
        <v>48</v>
      </c>
      <c r="U8" s="106" t="s">
        <v>83</v>
      </c>
      <c r="V8" s="106" t="s">
        <v>84</v>
      </c>
      <c r="W8" s="106" t="s">
        <v>85</v>
      </c>
      <c r="X8" s="106" t="s">
        <v>16</v>
      </c>
      <c r="Y8" s="106" t="s">
        <v>17</v>
      </c>
      <c r="Z8" s="106" t="s">
        <v>18</v>
      </c>
      <c r="AA8" s="106" t="s">
        <v>19</v>
      </c>
      <c r="AB8" s="106" t="s">
        <v>20</v>
      </c>
      <c r="AC8" s="106" t="s">
        <v>21</v>
      </c>
      <c r="AD8" s="106" t="s">
        <v>22</v>
      </c>
      <c r="AE8" s="106" t="s">
        <v>23</v>
      </c>
      <c r="AF8" s="106" t="s">
        <v>24</v>
      </c>
      <c r="AG8" s="106" t="s">
        <v>49</v>
      </c>
      <c r="AH8" s="106" t="s">
        <v>50</v>
      </c>
      <c r="AI8" s="106" t="s">
        <v>51</v>
      </c>
      <c r="AJ8" s="106" t="s">
        <v>25</v>
      </c>
      <c r="AK8" s="106" t="s">
        <v>26</v>
      </c>
      <c r="AL8" s="106" t="s">
        <v>27</v>
      </c>
      <c r="AM8" s="106" t="s">
        <v>28</v>
      </c>
      <c r="AN8" s="106" t="s">
        <v>29</v>
      </c>
      <c r="AO8" s="106" t="s">
        <v>30</v>
      </c>
      <c r="AP8" s="106" t="s">
        <v>31</v>
      </c>
      <c r="AQ8" s="106" t="s">
        <v>32</v>
      </c>
      <c r="AR8" s="106" t="s">
        <v>33</v>
      </c>
      <c r="AS8" s="106" t="s">
        <v>34</v>
      </c>
      <c r="AT8" s="106" t="s">
        <v>35</v>
      </c>
      <c r="AU8" s="106" t="s">
        <v>36</v>
      </c>
      <c r="AV8" s="106" t="s">
        <v>52</v>
      </c>
      <c r="AW8" s="106" t="s">
        <v>53</v>
      </c>
      <c r="AX8" s="106" t="s">
        <v>54</v>
      </c>
      <c r="AY8" s="106" t="s">
        <v>37</v>
      </c>
      <c r="AZ8" s="106" t="s">
        <v>38</v>
      </c>
      <c r="BA8" s="106" t="s">
        <v>57</v>
      </c>
      <c r="BB8" s="107" t="s">
        <v>58</v>
      </c>
      <c r="BC8" s="107" t="s">
        <v>59</v>
      </c>
      <c r="BD8" s="107" t="s">
        <v>60</v>
      </c>
      <c r="BE8" s="107" t="s">
        <v>86</v>
      </c>
      <c r="BF8" s="107" t="s">
        <v>90</v>
      </c>
      <c r="BG8" s="99" t="s">
        <v>61</v>
      </c>
      <c r="BH8" s="99" t="s">
        <v>62</v>
      </c>
      <c r="BI8" s="99" t="s">
        <v>63</v>
      </c>
      <c r="BJ8" s="99" t="s">
        <v>64</v>
      </c>
      <c r="BK8" s="99" t="s">
        <v>65</v>
      </c>
      <c r="BL8" s="99" t="s">
        <v>66</v>
      </c>
    </row>
    <row r="9" spans="1:67" ht="48.75" customHeight="1" x14ac:dyDescent="0.45">
      <c r="A9" s="108"/>
      <c r="B9" s="109"/>
      <c r="C9" s="110"/>
      <c r="D9" s="111" t="s">
        <v>39</v>
      </c>
      <c r="E9" s="111" t="s">
        <v>40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3"/>
      <c r="BC9" s="113"/>
      <c r="BD9" s="113"/>
      <c r="BE9" s="113"/>
      <c r="BF9" s="113"/>
      <c r="BG9" s="100"/>
      <c r="BH9" s="100"/>
      <c r="BI9" s="100"/>
      <c r="BJ9" s="100"/>
      <c r="BK9" s="100"/>
      <c r="BL9" s="100"/>
    </row>
    <row r="10" spans="1:67" s="12" customFormat="1" ht="47.25" customHeight="1" x14ac:dyDescent="0.25">
      <c r="A10" s="45" t="s">
        <v>80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0</v>
      </c>
      <c r="AC11" s="58">
        <f t="shared" si="0"/>
        <v>0</v>
      </c>
      <c r="AD11" s="54">
        <f t="shared" si="0"/>
        <v>1</v>
      </c>
      <c r="AE11" s="56">
        <f t="shared" si="0"/>
        <v>0</v>
      </c>
      <c r="AF11" s="58">
        <f t="shared" si="0"/>
        <v>0</v>
      </c>
      <c r="AG11" s="55">
        <f t="shared" si="0"/>
        <v>4</v>
      </c>
      <c r="AH11" s="59">
        <f t="shared" si="0"/>
        <v>2</v>
      </c>
      <c r="AI11" s="62">
        <f t="shared" si="0"/>
        <v>0.5</v>
      </c>
      <c r="AJ11" s="56">
        <f t="shared" si="0"/>
        <v>1</v>
      </c>
      <c r="AK11" s="56">
        <f t="shared" si="0"/>
        <v>0</v>
      </c>
      <c r="AL11" s="57">
        <f t="shared" si="0"/>
        <v>0</v>
      </c>
      <c r="AM11" s="56">
        <f t="shared" si="0"/>
        <v>1</v>
      </c>
      <c r="AN11" s="56">
        <f t="shared" si="0"/>
        <v>0</v>
      </c>
      <c r="AO11" s="57">
        <f t="shared" si="0"/>
        <v>0</v>
      </c>
      <c r="AP11" s="54">
        <f t="shared" si="0"/>
        <v>1</v>
      </c>
      <c r="AQ11" s="56">
        <f t="shared" si="0"/>
        <v>0</v>
      </c>
      <c r="AR11" s="58">
        <f t="shared" si="0"/>
        <v>0</v>
      </c>
      <c r="AS11" s="54">
        <f t="shared" si="0"/>
        <v>2</v>
      </c>
      <c r="AT11" s="56">
        <f t="shared" si="0"/>
        <v>0</v>
      </c>
      <c r="AU11" s="58">
        <f t="shared" si="0"/>
        <v>0</v>
      </c>
      <c r="AV11" s="55">
        <f t="shared" si="0"/>
        <v>5</v>
      </c>
      <c r="AW11" s="59">
        <f t="shared" si="0"/>
        <v>0</v>
      </c>
      <c r="AX11" s="62">
        <f t="shared" si="0"/>
        <v>0</v>
      </c>
      <c r="AY11" s="59">
        <f t="shared" si="0"/>
        <v>5</v>
      </c>
      <c r="AZ11" s="60">
        <f>AZ12</f>
        <v>0.41666666666666669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15.5" customHeight="1" x14ac:dyDescent="0.25">
      <c r="A12" s="52"/>
      <c r="B12" s="65" t="s">
        <v>68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/>
      <c r="AC12" s="58">
        <f>IF(AA12=0, " ", AB12/AA12)</f>
        <v>0</v>
      </c>
      <c r="AD12" s="54">
        <v>1</v>
      </c>
      <c r="AE12" s="56"/>
      <c r="AF12" s="58">
        <f>IF(AD12=0, " ", AE12/AD12)</f>
        <v>0</v>
      </c>
      <c r="AG12" s="55">
        <f>U12+X12+AA12+AD12</f>
        <v>4</v>
      </c>
      <c r="AH12" s="59">
        <f>AE12+AB12+Y12+V12</f>
        <v>2</v>
      </c>
      <c r="AI12" s="62">
        <f>IF(AG12=0, " ", AH12/AG12)</f>
        <v>0.5</v>
      </c>
      <c r="AJ12" s="56">
        <v>1</v>
      </c>
      <c r="AK12" s="56"/>
      <c r="AL12" s="57">
        <f>IF(AJ12=0, " ", AK12/AJ12)</f>
        <v>0</v>
      </c>
      <c r="AM12" s="56">
        <v>1</v>
      </c>
      <c r="AN12" s="56"/>
      <c r="AO12" s="57">
        <f>IF(AM12=0, " ", AN12/AM12)</f>
        <v>0</v>
      </c>
      <c r="AP12" s="54">
        <v>1</v>
      </c>
      <c r="AQ12" s="56"/>
      <c r="AR12" s="58">
        <f>IF(AP12=0, " ", AQ12/AP12)</f>
        <v>0</v>
      </c>
      <c r="AS12" s="54">
        <v>2</v>
      </c>
      <c r="AT12" s="56"/>
      <c r="AU12" s="58">
        <f>IF(AS12=0, " ", AT12/AS12)</f>
        <v>0</v>
      </c>
      <c r="AV12" s="55">
        <f>AJ12+AM12+AP12+AS12</f>
        <v>5</v>
      </c>
      <c r="AW12" s="59">
        <f>AT12+AQ12+AN12+AK12</f>
        <v>0</v>
      </c>
      <c r="AX12" s="62">
        <f>IF(AV12=0, " ", AW12/AV12)</f>
        <v>0</v>
      </c>
      <c r="AY12" s="59">
        <f>AW12+AH12+S12</f>
        <v>5</v>
      </c>
      <c r="AZ12" s="60">
        <f>AY12/E12</f>
        <v>0.41666666666666669</v>
      </c>
      <c r="BA12" s="52" t="s">
        <v>70</v>
      </c>
      <c r="BB12" s="66" t="s">
        <v>75</v>
      </c>
      <c r="BC12" s="66" t="s">
        <v>77</v>
      </c>
      <c r="BD12" s="66" t="s">
        <v>78</v>
      </c>
      <c r="BE12" s="66" t="s">
        <v>87</v>
      </c>
      <c r="BF12" s="66" t="s">
        <v>91</v>
      </c>
      <c r="BG12" s="66"/>
      <c r="BH12" s="66"/>
      <c r="BI12" s="66"/>
      <c r="BJ12" s="66"/>
      <c r="BK12" s="66"/>
      <c r="BL12" s="66"/>
      <c r="BM12" s="67"/>
    </row>
    <row r="13" spans="1:67" s="12" customFormat="1" ht="40.5" customHeight="1" x14ac:dyDescent="0.25">
      <c r="A13" s="45" t="s">
        <v>81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/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/>
      <c r="AL15" s="57" t="str">
        <f>IF(AJ15=0, " ", AK15/AJ15)</f>
        <v xml:space="preserve"> </v>
      </c>
      <c r="AM15" s="56">
        <v>0</v>
      </c>
      <c r="AN15" s="56"/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70</v>
      </c>
      <c r="BB15" s="71" t="s">
        <v>70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/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/>
      <c r="AL16" s="57" t="str">
        <f>IF(AJ16=0, " ", AK16/AJ16)</f>
        <v xml:space="preserve"> </v>
      </c>
      <c r="AM16" s="56">
        <v>0</v>
      </c>
      <c r="AN16" s="56"/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70</v>
      </c>
      <c r="BB16" s="71" t="s">
        <v>70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82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69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0</v>
      </c>
      <c r="AF18" s="58">
        <f>IF(AD18=0, " ", AE18/AD18)</f>
        <v>0</v>
      </c>
      <c r="AG18" s="59">
        <f>AG19</f>
        <v>278</v>
      </c>
      <c r="AH18" s="59">
        <f>AH19</f>
        <v>0</v>
      </c>
      <c r="AI18" s="62">
        <f>IF(AG18=0, " ", AH18/AG18)</f>
        <v>0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0</v>
      </c>
      <c r="AR18" s="57">
        <f>IF(AP18=0, " ", AQ18/AP18)</f>
        <v>0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0</v>
      </c>
      <c r="AX18" s="60">
        <f>IF(AV18=0, " ", AW18/AV18)</f>
        <v>0</v>
      </c>
      <c r="AY18" s="59">
        <f>AY19</f>
        <v>80</v>
      </c>
      <c r="AZ18" s="60">
        <f>AY18/E18</f>
        <v>0.16949152542372881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69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0</v>
      </c>
      <c r="AF19" s="58">
        <f>IF(AD19=0, " ", AE19/AD19)</f>
        <v>0</v>
      </c>
      <c r="AG19" s="55">
        <f>U19+X19+AA19+AD19</f>
        <v>278</v>
      </c>
      <c r="AH19" s="59">
        <f>AE19+AB19+Y19+V19</f>
        <v>0</v>
      </c>
      <c r="AI19" s="62">
        <f>IF(AG19=0, " ", AH19/AG19)</f>
        <v>0</v>
      </c>
      <c r="AJ19" s="56">
        <v>0</v>
      </c>
      <c r="AK19" s="56">
        <v>0</v>
      </c>
      <c r="AL19" s="76" t="str">
        <f>IF(AJ19=0, " ", AK19/AJ19)</f>
        <v xml:space="preserve"> </v>
      </c>
      <c r="AM19" s="56"/>
      <c r="AN19" s="56">
        <v>0</v>
      </c>
      <c r="AO19" s="57" t="str">
        <f>IF(AM19=0, " ", AN19/AM19)</f>
        <v xml:space="preserve"> </v>
      </c>
      <c r="AP19" s="54">
        <v>114</v>
      </c>
      <c r="AQ19" s="56"/>
      <c r="AR19" s="57">
        <f>IF(AP19=0, " ", AQ19/AP19)</f>
        <v>0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0</v>
      </c>
      <c r="AX19" s="60">
        <f>IF(AV19=0, " ", AW19/AV19)</f>
        <v>0</v>
      </c>
      <c r="AY19" s="59">
        <f>AW19+AH19+S19</f>
        <v>80</v>
      </c>
      <c r="AZ19" s="60">
        <f>AY19/E19</f>
        <v>0.16949152542372881</v>
      </c>
      <c r="BA19" s="52" t="s">
        <v>70</v>
      </c>
      <c r="BB19" s="52" t="s">
        <v>70</v>
      </c>
      <c r="BC19" s="52"/>
      <c r="BD19" s="65" t="s">
        <v>79</v>
      </c>
      <c r="BE19" s="65" t="s">
        <v>88</v>
      </c>
      <c r="BF19" s="65" t="s">
        <v>88</v>
      </c>
      <c r="BG19" s="52"/>
      <c r="BH19" s="65"/>
      <c r="BI19" s="52"/>
      <c r="BJ19" s="75"/>
      <c r="BK19" s="75"/>
      <c r="BL19" s="63"/>
      <c r="BM19" s="67"/>
    </row>
    <row r="20" spans="1:65" s="64" customFormat="1" ht="26.25" x14ac:dyDescent="0.35">
      <c r="A20" s="77" t="s">
        <v>93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101" t="s">
        <v>76</v>
      </c>
      <c r="V25" s="101"/>
      <c r="W25" s="33"/>
      <c r="X25" s="31"/>
      <c r="Y25" s="31"/>
      <c r="Z25" s="33"/>
      <c r="AA25" s="34"/>
      <c r="AB25" s="31"/>
      <c r="AC25" s="33"/>
      <c r="AD25" s="34"/>
      <c r="AE25" s="31"/>
      <c r="AF25" s="33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96" t="s">
        <v>94</v>
      </c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96" t="s">
        <v>92</v>
      </c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96" t="s">
        <v>72</v>
      </c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1">
    <mergeCell ref="S8:S9"/>
    <mergeCell ref="AF8:AF9"/>
    <mergeCell ref="AW8:AW9"/>
    <mergeCell ref="AX8:AX9"/>
    <mergeCell ref="U25:V25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R8:R9"/>
    <mergeCell ref="AY8:AY9"/>
    <mergeCell ref="AZ8:AZ9"/>
    <mergeCell ref="BA8:BA9"/>
    <mergeCell ref="BB8:BB9"/>
    <mergeCell ref="BC8:BC9"/>
    <mergeCell ref="W8:W9"/>
    <mergeCell ref="X8:X9"/>
    <mergeCell ref="Y8:Y9"/>
    <mergeCell ref="BK8:BK9"/>
    <mergeCell ref="BL8:BL9"/>
    <mergeCell ref="BE8:BE9"/>
    <mergeCell ref="BF8:BF9"/>
    <mergeCell ref="BG8:BG9"/>
    <mergeCell ref="BH8:BH9"/>
    <mergeCell ref="BI8:BI9"/>
    <mergeCell ref="BJ8:BJ9"/>
    <mergeCell ref="BD8:BD9"/>
    <mergeCell ref="AS8:AS9"/>
    <mergeCell ref="AT8:AT9"/>
    <mergeCell ref="AU8:AU9"/>
    <mergeCell ref="AV8:AV9"/>
    <mergeCell ref="J8:J9"/>
    <mergeCell ref="K8:K9"/>
    <mergeCell ref="L8:L9"/>
    <mergeCell ref="AE8:AE9"/>
    <mergeCell ref="M8:M9"/>
    <mergeCell ref="N8:N9"/>
    <mergeCell ref="O8:O9"/>
    <mergeCell ref="P8:P9"/>
    <mergeCell ref="Q8:Q9"/>
    <mergeCell ref="Z8:Z9"/>
    <mergeCell ref="AA8:AA9"/>
    <mergeCell ref="AB8:AB9"/>
    <mergeCell ref="AC8:AC9"/>
    <mergeCell ref="AD8:AD9"/>
    <mergeCell ref="U8:U9"/>
    <mergeCell ref="V8:V9"/>
    <mergeCell ref="AG26:AV26"/>
    <mergeCell ref="AG27:AV27"/>
    <mergeCell ref="AG28:AV28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I8:I9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Ruth Patricia Pérez</cp:lastModifiedBy>
  <cp:lastPrinted>2021-06-30T15:30:54Z</cp:lastPrinted>
  <dcterms:created xsi:type="dcterms:W3CDTF">2018-02-05T14:29:45Z</dcterms:created>
  <dcterms:modified xsi:type="dcterms:W3CDTF">2021-06-30T15:31:47Z</dcterms:modified>
</cp:coreProperties>
</file>