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4\POA 2024\UIP AVANCE EJECUCIÓN DE METAS ADMON. Y DESPACHO\DICIEMBRE 2024\"/>
    </mc:Choice>
  </mc:AlternateContent>
  <xr:revisionPtr revIDLastSave="0" documentId="13_ncr:1_{998CC1BD-14F6-473C-84BD-CCC1052587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 diciembre" sheetId="1" r:id="rId1"/>
    <sheet name="Hoja1" sheetId="2" state="hidden" r:id="rId2"/>
  </sheets>
  <definedNames>
    <definedName name="_xlnm.Print_Area" localSheetId="0">'Ejecución diciembre'!$A$1:$BK$26</definedName>
    <definedName name="_xlnm.Print_Titles" localSheetId="0">'Ejecución diciembre'!$9:$10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7" i="1" l="1"/>
  <c r="AU16" i="1"/>
  <c r="AU15" i="1"/>
  <c r="Q17" i="1" l="1"/>
  <c r="AF17" i="1"/>
  <c r="AC17" i="1"/>
  <c r="AC16" i="1"/>
  <c r="W17" i="1"/>
  <c r="N17" i="1"/>
  <c r="N16" i="1"/>
  <c r="AC15" i="1"/>
  <c r="W15" i="1"/>
  <c r="AE15" i="1"/>
  <c r="V15" i="1"/>
  <c r="J15" i="1"/>
  <c r="H15" i="1"/>
  <c r="AV12" i="1"/>
  <c r="AT12" i="1"/>
  <c r="AQ12" i="1"/>
  <c r="AN12" i="1"/>
  <c r="AJ12" i="1"/>
  <c r="AK12" i="1"/>
  <c r="Y12" i="1"/>
  <c r="M12" i="1"/>
  <c r="H13" i="1"/>
  <c r="H12" i="1" s="1"/>
  <c r="G12" i="1"/>
  <c r="K13" i="1"/>
  <c r="K12" i="1" s="1"/>
  <c r="N15" i="1"/>
  <c r="AT15" i="1"/>
  <c r="AQ15" i="1"/>
  <c r="AN15" i="1"/>
  <c r="AK15" i="1"/>
  <c r="Y15" i="1"/>
  <c r="AB15" i="1"/>
  <c r="G15" i="1"/>
  <c r="M15" i="1"/>
  <c r="AE12" i="1"/>
  <c r="V12" i="1"/>
  <c r="J12" i="1"/>
  <c r="AB12" i="1"/>
  <c r="AI17" i="1"/>
  <c r="T17" i="1"/>
  <c r="AV16" i="1"/>
  <c r="P12" i="1"/>
  <c r="F12" i="1"/>
  <c r="R13" i="1"/>
  <c r="R12" i="1" s="1"/>
  <c r="AV17" i="1"/>
  <c r="AH17" i="1"/>
  <c r="AH16" i="1"/>
  <c r="AG16" i="1"/>
  <c r="AH13" i="1"/>
  <c r="AG13" i="1"/>
  <c r="AG12" i="1" s="1"/>
  <c r="S17" i="1"/>
  <c r="S16" i="1"/>
  <c r="R17" i="1"/>
  <c r="R16" i="1"/>
  <c r="W16" i="1"/>
  <c r="W13" i="1"/>
  <c r="W12" i="1" s="1"/>
  <c r="Q16" i="1"/>
  <c r="AS15" i="1"/>
  <c r="AP15" i="1"/>
  <c r="AM15" i="1"/>
  <c r="AJ15" i="1"/>
  <c r="AD15" i="1"/>
  <c r="AA15" i="1"/>
  <c r="X15" i="1"/>
  <c r="U15" i="1"/>
  <c r="P15" i="1"/>
  <c r="O15" i="1"/>
  <c r="L15" i="1"/>
  <c r="I15" i="1"/>
  <c r="F15" i="1"/>
  <c r="H16" i="1"/>
  <c r="AW16" i="1"/>
  <c r="AR16" i="1"/>
  <c r="AO16" i="1"/>
  <c r="AL16" i="1"/>
  <c r="AF16" i="1"/>
  <c r="Z16" i="1"/>
  <c r="K16" i="1"/>
  <c r="AW17" i="1"/>
  <c r="AG17" i="1"/>
  <c r="K17" i="1"/>
  <c r="H17" i="1"/>
  <c r="Z17" i="1"/>
  <c r="D16" i="1" l="1"/>
  <c r="AY17" i="1"/>
  <c r="S13" i="1"/>
  <c r="T13" i="1" s="1"/>
  <c r="T12" i="1" s="1"/>
  <c r="S15" i="1"/>
  <c r="T16" i="1"/>
  <c r="AX17" i="1"/>
  <c r="D17" i="1"/>
  <c r="AI13" i="1"/>
  <c r="AI12" i="1" s="1"/>
  <c r="AW15" i="1"/>
  <c r="R15" i="1"/>
  <c r="AX16" i="1"/>
  <c r="AG15" i="1"/>
  <c r="AV15" i="1"/>
  <c r="E16" i="1"/>
  <c r="AI16" i="1"/>
  <c r="AH15" i="1"/>
  <c r="AY16" i="1"/>
  <c r="AH12" i="1"/>
  <c r="D15" i="1" l="1"/>
  <c r="AY15" i="1"/>
  <c r="T15" i="1"/>
  <c r="S12" i="1"/>
  <c r="AX15" i="1"/>
  <c r="AI15" i="1"/>
  <c r="AZ16" i="1"/>
  <c r="AR17" i="1"/>
  <c r="AO17" i="1"/>
  <c r="AL17" i="1"/>
  <c r="E17" i="1"/>
  <c r="AO15" i="1"/>
  <c r="AW13" i="1"/>
  <c r="AW12" i="1" s="1"/>
  <c r="AV13" i="1"/>
  <c r="O12" i="1"/>
  <c r="U12" i="1"/>
  <c r="AX13" i="1" l="1"/>
  <c r="AX12" i="1" s="1"/>
  <c r="E15" i="1"/>
  <c r="AZ15" i="1" s="1"/>
  <c r="AZ17" i="1"/>
  <c r="AF15" i="1"/>
  <c r="I7" i="2" l="1"/>
  <c r="I4" i="2"/>
  <c r="I3" i="2"/>
  <c r="G2" i="2"/>
  <c r="D2" i="2"/>
  <c r="F2" i="2"/>
  <c r="I2" i="2" l="1"/>
  <c r="I12" i="1" l="1"/>
  <c r="AL15" i="1" l="1"/>
  <c r="Q15" i="1"/>
  <c r="K15" i="1"/>
  <c r="AR15" i="1" l="1"/>
  <c r="Z15" i="1"/>
  <c r="AU13" i="1"/>
  <c r="AU12" i="1" s="1"/>
  <c r="AR13" i="1"/>
  <c r="AR12" i="1" s="1"/>
  <c r="AO13" i="1"/>
  <c r="AO12" i="1" s="1"/>
  <c r="AL13" i="1"/>
  <c r="AL12" i="1" s="1"/>
  <c r="AS12" i="1"/>
  <c r="AP12" i="1"/>
  <c r="AM12" i="1"/>
  <c r="AF13" i="1"/>
  <c r="AF12" i="1" s="1"/>
  <c r="AC13" i="1"/>
  <c r="AC12" i="1" s="1"/>
  <c r="Z13" i="1"/>
  <c r="Z12" i="1" s="1"/>
  <c r="AD12" i="1"/>
  <c r="AA12" i="1"/>
  <c r="X12" i="1"/>
  <c r="Q13" i="1"/>
  <c r="Q12" i="1" s="1"/>
  <c r="N13" i="1"/>
  <c r="N12" i="1" s="1"/>
  <c r="L12" i="1" l="1"/>
  <c r="AY13" i="1" l="1"/>
  <c r="AY12" i="1" s="1"/>
  <c r="E13" i="1"/>
  <c r="AZ13" i="1" l="1"/>
  <c r="AZ12" i="1" s="1"/>
  <c r="E12" i="1"/>
</calcChain>
</file>

<file path=xl/sharedStrings.xml><?xml version="1.0" encoding="utf-8"?>
<sst xmlns="http://schemas.openxmlformats.org/spreadsheetml/2006/main" count="114" uniqueCount="93">
  <si>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</si>
  <si>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</si>
  <si>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</si>
  <si>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</si>
  <si>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</si>
  <si>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</si>
  <si>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</si>
  <si>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</si>
  <si>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</si>
  <si>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</si>
  <si>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</si>
  <si>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</si>
  <si>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</si>
  <si>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</si>
  <si>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</si>
  <si>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</si>
  <si>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</si>
  <si>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</si>
  <si>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</si>
  <si>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</si>
  <si>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</si>
  <si>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</si>
  <si>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</si>
  <si>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</si>
  <si>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</si>
  <si>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</si>
  <si>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</si>
  <si>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</si>
  <si>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</si>
  <si>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</si>
  <si>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</si>
  <si>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</si>
  <si>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</si>
  <si>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</si>
  <si>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</si>
  <si>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</si>
  <si>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</si>
  <si>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</si>
  <si>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</si>
  <si>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</si>
  <si>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</si>
  <si>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</si>
  <si>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</si>
  <si>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</si>
  <si>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</si>
  <si>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</si>
  <si>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</si>
  <si>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</si>
  <si>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</si>
  <si>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</si>
  <si>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</si>
  <si>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</si>
  <si>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</si>
  <si>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</si>
  <si>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</si>
  <si>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</si>
  <si>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</si>
  <si>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</si>
  <si>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</si>
  <si>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</si>
  <si>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</si>
  <si>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</si>
  <si>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</si>
  <si>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</si>
  <si>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</si>
  <si>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</si>
  <si>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</si>
  <si>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</si>
  <si>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</si>
  <si>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</si>
  <si>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</si>
  <si>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</si>
  <si>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</si>
  <si>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</si>
  <si>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</si>
  <si>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Revisó:</t>
  </si>
  <si>
    <t>Aprobó:</t>
  </si>
  <si>
    <t>PLAN OPERATIVO ANUAL 2024</t>
  </si>
  <si>
    <t>Informe de la Gestión Institucional correspondiente  a febrero 2024.</t>
  </si>
  <si>
    <t>Informe de la Gestión Institucional correspondiente a abril de 2024.</t>
  </si>
  <si>
    <t>Informe de la Gestión Institucional correspondiente a septiembre de 2024.</t>
  </si>
  <si>
    <t>Informe de la Gestión Institucional correspondiente a junio de 2024.</t>
  </si>
  <si>
    <t>Noviembre (Observación)</t>
  </si>
  <si>
    <t>Junio (Observación)</t>
  </si>
  <si>
    <t>Informe de la Gestión Institucional correspondiente a mayo de 2024.</t>
  </si>
  <si>
    <t>Informe de la Gestión Institucional correspondiente a julio de 2024.</t>
  </si>
  <si>
    <t>Informe de la Gestión Institucional correspondiente a agosto de 2024.</t>
  </si>
  <si>
    <t>Informe de la Gestión Institucional correspondiente a octubre de 2024.</t>
  </si>
  <si>
    <t>Informe de la Gestión Institucional correspondiente a enero 2024</t>
  </si>
  <si>
    <t>Informes de Gestión Institucional correspondiente a los meses de noviembre y diciembre de 2024</t>
  </si>
  <si>
    <t>Informe de la Gestión Institucional correspondiente a marzo de 2024.</t>
  </si>
  <si>
    <t>DICIEMBRE_2024</t>
  </si>
  <si>
    <t>Guatemala, diciembre 18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</si>
</sst>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13" fillId="0" borderId="4" xfId="0" applyFont="1" applyBorder="1" applyAlignment="1">
      <alignment horizontal="justify" vertical="top" wrapText="1"/>
    </xf>
    <xf numFmtId="3" fontId="5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justify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7" fillId="2" borderId="0" xfId="0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center" wrapText="1"/>
    </xf>
    <xf numFmtId="0" fontId="7" fillId="0" borderId="0" xfId="0" applyFont="1" applyBorder="1"/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49" fontId="18" fillId="2" borderId="0" xfId="0" applyNumberFormat="1" applyFont="1" applyFill="1" applyAlignment="1">
      <alignment horizontal="center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1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3" fontId="13" fillId="5" borderId="15" xfId="0" applyNumberFormat="1" applyFont="1" applyFill="1" applyBorder="1" applyAlignment="1">
      <alignment horizontal="center" vertical="center" wrapText="1"/>
    </xf>
    <xf numFmtId="3" fontId="13" fillId="5" borderId="1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2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2F7282-EB1F-7510-C521-1D17DD442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45000" cy="1808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zoomScale="60" zoomScaleNormal="60" zoomScalePageLayoutView="85" workbookViewId="0">
      <selection activeCell="D7" sqref="D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0" customWidth="1"/>
    <col min="4" max="4" width="18.42578125" style="11" customWidth="1"/>
    <col min="5" max="5" width="20.28515625" style="11" customWidth="1"/>
    <col min="6" max="6" width="16.140625" style="11" hidden="1" customWidth="1"/>
    <col min="7" max="7" width="12" style="11" hidden="1" customWidth="1"/>
    <col min="8" max="8" width="13.7109375" style="12" hidden="1" customWidth="1"/>
    <col min="9" max="9" width="16.28515625" style="11" hidden="1" customWidth="1"/>
    <col min="10" max="10" width="11.28515625" style="11" hidden="1" customWidth="1"/>
    <col min="11" max="11" width="19.85546875" style="12" hidden="1" customWidth="1"/>
    <col min="12" max="12" width="16.140625" style="11" hidden="1" customWidth="1"/>
    <col min="13" max="13" width="14.5703125" style="11" hidden="1" customWidth="1"/>
    <col min="14" max="14" width="17.42578125" style="12" hidden="1" customWidth="1"/>
    <col min="15" max="15" width="18.140625" style="11" hidden="1" customWidth="1"/>
    <col min="16" max="16" width="15.42578125" style="11" hidden="1" customWidth="1"/>
    <col min="17" max="17" width="21.42578125" style="12" hidden="1" customWidth="1"/>
    <col min="18" max="19" width="20.85546875" style="11" customWidth="1"/>
    <col min="20" max="20" width="21.7109375" style="12" customWidth="1"/>
    <col min="21" max="22" width="15.42578125" style="11" hidden="1" customWidth="1"/>
    <col min="23" max="23" width="17.5703125" style="12" hidden="1" customWidth="1"/>
    <col min="24" max="25" width="15.42578125" style="11" hidden="1" customWidth="1"/>
    <col min="26" max="26" width="16.7109375" style="12" hidden="1" customWidth="1"/>
    <col min="27" max="27" width="14" style="11" hidden="1" customWidth="1"/>
    <col min="28" max="28" width="10.140625" style="11" hidden="1" customWidth="1"/>
    <col min="29" max="29" width="19.42578125" style="12" hidden="1" customWidth="1"/>
    <col min="30" max="30" width="14" style="11" hidden="1" customWidth="1"/>
    <col min="31" max="31" width="10.42578125" style="11" hidden="1" customWidth="1"/>
    <col min="32" max="32" width="16.85546875" style="12" hidden="1" customWidth="1"/>
    <col min="33" max="33" width="21.85546875" style="11" customWidth="1"/>
    <col min="34" max="34" width="23.7109375" style="11" customWidth="1"/>
    <col min="35" max="35" width="21.85546875" style="12" customWidth="1"/>
    <col min="36" max="36" width="14.28515625" style="11" hidden="1" customWidth="1"/>
    <col min="37" max="37" width="15.140625" style="11" hidden="1" customWidth="1"/>
    <col min="38" max="38" width="17" style="12" hidden="1" customWidth="1"/>
    <col min="39" max="39" width="14.5703125" style="11" hidden="1" customWidth="1"/>
    <col min="40" max="40" width="14.140625" style="11" hidden="1" customWidth="1"/>
    <col min="41" max="41" width="17" style="12" hidden="1" customWidth="1"/>
    <col min="42" max="42" width="13" style="11" hidden="1" customWidth="1"/>
    <col min="43" max="43" width="10.140625" style="11" hidden="1" customWidth="1"/>
    <col min="44" max="44" width="17" style="12" hidden="1" customWidth="1"/>
    <col min="45" max="45" width="14" style="11" bestFit="1" customWidth="1"/>
    <col min="46" max="46" width="10.140625" style="11" bestFit="1" customWidth="1"/>
    <col min="47" max="47" width="17" style="12" customWidth="1"/>
    <col min="48" max="48" width="21.28515625" style="11" customWidth="1"/>
    <col min="49" max="49" width="20.7109375" style="11" customWidth="1"/>
    <col min="50" max="50" width="20.42578125" style="12" customWidth="1"/>
    <col min="51" max="51" width="26.7109375" style="11" customWidth="1"/>
    <col min="52" max="52" width="21.85546875" style="12" customWidth="1"/>
    <col min="53" max="53" width="27.140625" style="12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hidden="1" customWidth="1"/>
    <col min="58" max="58" width="35.85546875" style="7" hidden="1" customWidth="1"/>
    <col min="59" max="59" width="57" style="7" hidden="1" customWidth="1"/>
    <col min="60" max="61" width="50.140625" style="7" hidden="1" customWidth="1"/>
    <col min="62" max="62" width="60.85546875" style="7" hidden="1" customWidth="1"/>
    <col min="63" max="63" width="51.28515625" style="7" customWidth="1"/>
    <col min="64" max="64" width="27.5703125" style="20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28" t="s">
        <v>55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</row>
    <row r="2" spans="1:64" x14ac:dyDescent="0.45">
      <c r="A2" s="128" t="s">
        <v>77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</row>
    <row r="3" spans="1:64" s="1" customFormat="1" x14ac:dyDescent="0.45">
      <c r="A3" s="128" t="s">
        <v>71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9"/>
    </row>
    <row r="4" spans="1:64" s="1" customFormat="1" x14ac:dyDescent="0.45">
      <c r="A4" s="107" t="s">
        <v>77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9"/>
    </row>
    <row r="5" spans="1:64" s="1" customFormat="1" x14ac:dyDescent="0.45">
      <c r="A5" s="107" t="s">
        <v>91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9"/>
    </row>
    <row r="6" spans="1:64" s="1" customFormat="1" x14ac:dyDescent="0.4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L6" s="19"/>
    </row>
    <row r="7" spans="1:64" s="1" customFormat="1" x14ac:dyDescent="0.45">
      <c r="A7" s="14" t="s">
        <v>53</v>
      </c>
      <c r="B7" s="15"/>
      <c r="C7" s="16"/>
      <c r="D7" s="13"/>
      <c r="E7" s="13"/>
      <c r="F7" s="13"/>
      <c r="G7" s="13"/>
      <c r="H7" s="17"/>
      <c r="I7" s="13"/>
      <c r="J7" s="13"/>
      <c r="K7" s="17"/>
      <c r="L7" s="13"/>
      <c r="M7" s="13"/>
      <c r="N7" s="17"/>
      <c r="O7" s="13"/>
      <c r="P7" s="13"/>
      <c r="Q7" s="17"/>
      <c r="R7" s="13"/>
      <c r="S7" s="13"/>
      <c r="T7" s="17"/>
      <c r="U7" s="13"/>
      <c r="V7" s="13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A7" s="3"/>
      <c r="BL7" s="19"/>
    </row>
    <row r="8" spans="1:64" s="1" customFormat="1" x14ac:dyDescent="0.45">
      <c r="A8" s="15"/>
      <c r="B8" s="15"/>
      <c r="C8" s="16"/>
      <c r="D8" s="13"/>
      <c r="E8" s="13"/>
      <c r="F8" s="13"/>
      <c r="G8" s="13"/>
      <c r="H8" s="17"/>
      <c r="I8" s="13"/>
      <c r="J8" s="13"/>
      <c r="K8" s="17"/>
      <c r="L8" s="13"/>
      <c r="M8" s="13"/>
      <c r="N8" s="17"/>
      <c r="O8" s="13"/>
      <c r="P8" s="13"/>
      <c r="Q8" s="17"/>
      <c r="R8" s="13"/>
      <c r="S8" s="13"/>
      <c r="T8" s="17"/>
      <c r="U8" s="13"/>
      <c r="V8" s="13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A8" s="5"/>
      <c r="BL8" s="19"/>
    </row>
    <row r="9" spans="1:64" ht="48.75" customHeight="1" x14ac:dyDescent="0.45">
      <c r="A9" s="115" t="s">
        <v>0</v>
      </c>
      <c r="B9" s="117" t="s">
        <v>1</v>
      </c>
      <c r="C9" s="118" t="s">
        <v>2</v>
      </c>
      <c r="D9" s="119" t="s">
        <v>3</v>
      </c>
      <c r="E9" s="120"/>
      <c r="F9" s="108" t="s">
        <v>4</v>
      </c>
      <c r="G9" s="108" t="s">
        <v>5</v>
      </c>
      <c r="H9" s="108" t="s">
        <v>6</v>
      </c>
      <c r="I9" s="108" t="s">
        <v>7</v>
      </c>
      <c r="J9" s="108" t="s">
        <v>8</v>
      </c>
      <c r="K9" s="108" t="s">
        <v>9</v>
      </c>
      <c r="L9" s="108" t="s">
        <v>10</v>
      </c>
      <c r="M9" s="108" t="s">
        <v>11</v>
      </c>
      <c r="N9" s="108" t="s">
        <v>12</v>
      </c>
      <c r="O9" s="108" t="s">
        <v>13</v>
      </c>
      <c r="P9" s="108" t="s">
        <v>14</v>
      </c>
      <c r="Q9" s="108" t="s">
        <v>15</v>
      </c>
      <c r="R9" s="111" t="s">
        <v>44</v>
      </c>
      <c r="S9" s="111" t="s">
        <v>45</v>
      </c>
      <c r="T9" s="111" t="s">
        <v>46</v>
      </c>
      <c r="U9" s="108" t="s">
        <v>58</v>
      </c>
      <c r="V9" s="108" t="s">
        <v>59</v>
      </c>
      <c r="W9" s="108" t="s">
        <v>60</v>
      </c>
      <c r="X9" s="108" t="s">
        <v>16</v>
      </c>
      <c r="Y9" s="108" t="s">
        <v>17</v>
      </c>
      <c r="Z9" s="108" t="s">
        <v>18</v>
      </c>
      <c r="AA9" s="108" t="s">
        <v>19</v>
      </c>
      <c r="AB9" s="108" t="s">
        <v>20</v>
      </c>
      <c r="AC9" s="108" t="s">
        <v>21</v>
      </c>
      <c r="AD9" s="108" t="s">
        <v>22</v>
      </c>
      <c r="AE9" s="108" t="s">
        <v>23</v>
      </c>
      <c r="AF9" s="108" t="s">
        <v>24</v>
      </c>
      <c r="AG9" s="111" t="s">
        <v>47</v>
      </c>
      <c r="AH9" s="111" t="s">
        <v>48</v>
      </c>
      <c r="AI9" s="111" t="s">
        <v>49</v>
      </c>
      <c r="AJ9" s="108" t="s">
        <v>25</v>
      </c>
      <c r="AK9" s="108" t="s">
        <v>26</v>
      </c>
      <c r="AL9" s="108" t="s">
        <v>27</v>
      </c>
      <c r="AM9" s="108" t="s">
        <v>28</v>
      </c>
      <c r="AN9" s="108" t="s">
        <v>29</v>
      </c>
      <c r="AO9" s="108" t="s">
        <v>30</v>
      </c>
      <c r="AP9" s="108" t="s">
        <v>31</v>
      </c>
      <c r="AQ9" s="108" t="s">
        <v>32</v>
      </c>
      <c r="AR9" s="109" t="s">
        <v>33</v>
      </c>
      <c r="AS9" s="108" t="s">
        <v>34</v>
      </c>
      <c r="AT9" s="108" t="s">
        <v>35</v>
      </c>
      <c r="AU9" s="108" t="s">
        <v>36</v>
      </c>
      <c r="AV9" s="111" t="s">
        <v>50</v>
      </c>
      <c r="AW9" s="125" t="s">
        <v>51</v>
      </c>
      <c r="AX9" s="123" t="s">
        <v>52</v>
      </c>
      <c r="AY9" s="123" t="s">
        <v>37</v>
      </c>
      <c r="AZ9" s="123" t="s">
        <v>38</v>
      </c>
      <c r="BA9" s="121" t="s">
        <v>68</v>
      </c>
      <c r="BB9" s="121" t="s">
        <v>68</v>
      </c>
      <c r="BC9" s="121" t="s">
        <v>67</v>
      </c>
      <c r="BD9" s="121" t="s">
        <v>66</v>
      </c>
      <c r="BE9" s="121" t="s">
        <v>83</v>
      </c>
      <c r="BF9" s="112" t="s">
        <v>65</v>
      </c>
      <c r="BG9" s="114" t="s">
        <v>64</v>
      </c>
      <c r="BH9" s="108" t="s">
        <v>61</v>
      </c>
      <c r="BI9" s="108" t="s">
        <v>62</v>
      </c>
      <c r="BJ9" s="108" t="s">
        <v>82</v>
      </c>
      <c r="BK9" s="108" t="s">
        <v>63</v>
      </c>
    </row>
    <row r="10" spans="1:64" ht="72.75" customHeight="1" x14ac:dyDescent="0.45">
      <c r="A10" s="116"/>
      <c r="B10" s="117"/>
      <c r="C10" s="118"/>
      <c r="D10" s="93" t="s">
        <v>39</v>
      </c>
      <c r="E10" s="94" t="s">
        <v>40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1"/>
      <c r="S10" s="111"/>
      <c r="T10" s="111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11"/>
      <c r="AH10" s="111"/>
      <c r="AI10" s="111"/>
      <c r="AJ10" s="108"/>
      <c r="AK10" s="108"/>
      <c r="AL10" s="108"/>
      <c r="AM10" s="108"/>
      <c r="AN10" s="108"/>
      <c r="AO10" s="108"/>
      <c r="AP10" s="108"/>
      <c r="AQ10" s="108"/>
      <c r="AR10" s="110"/>
      <c r="AS10" s="108"/>
      <c r="AT10" s="108"/>
      <c r="AU10" s="108"/>
      <c r="AV10" s="111"/>
      <c r="AW10" s="126"/>
      <c r="AX10" s="124"/>
      <c r="AY10" s="124"/>
      <c r="AZ10" s="124"/>
      <c r="BA10" s="122"/>
      <c r="BB10" s="122"/>
      <c r="BC10" s="122"/>
      <c r="BD10" s="122"/>
      <c r="BE10" s="122"/>
      <c r="BF10" s="113"/>
      <c r="BG10" s="114"/>
      <c r="BH10" s="108"/>
      <c r="BI10" s="108"/>
      <c r="BJ10" s="108"/>
      <c r="BK10" s="108"/>
    </row>
    <row r="11" spans="1:64" s="9" customFormat="1" ht="47.25" customHeight="1" x14ac:dyDescent="0.25">
      <c r="A11" s="72" t="s">
        <v>56</v>
      </c>
      <c r="B11" s="72"/>
      <c r="C11" s="73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8"/>
      <c r="BL11" s="21"/>
    </row>
    <row r="12" spans="1:64" s="44" customFormat="1" ht="26.25" x14ac:dyDescent="0.35">
      <c r="A12" s="35" t="s">
        <v>41</v>
      </c>
      <c r="B12" s="35"/>
      <c r="C12" s="36" t="s">
        <v>42</v>
      </c>
      <c r="D12" s="38">
        <v>12</v>
      </c>
      <c r="E12" s="38">
        <f t="shared" ref="E12:AU12" si="0">E13</f>
        <v>12</v>
      </c>
      <c r="F12" s="39">
        <f>F13</f>
        <v>0</v>
      </c>
      <c r="G12" s="39">
        <f>G13</f>
        <v>0</v>
      </c>
      <c r="H12" s="40" t="str">
        <f>H13</f>
        <v xml:space="preserve"> </v>
      </c>
      <c r="I12" s="39">
        <f>+I13</f>
        <v>1</v>
      </c>
      <c r="J12" s="39">
        <f>J13</f>
        <v>1</v>
      </c>
      <c r="K12" s="40">
        <f>K13</f>
        <v>1</v>
      </c>
      <c r="L12" s="37">
        <f t="shared" si="0"/>
        <v>1</v>
      </c>
      <c r="M12" s="39">
        <f>M13</f>
        <v>1</v>
      </c>
      <c r="N12" s="40">
        <f t="shared" si="0"/>
        <v>1</v>
      </c>
      <c r="O12" s="37">
        <f>O13</f>
        <v>1</v>
      </c>
      <c r="P12" s="37">
        <f>P13</f>
        <v>1</v>
      </c>
      <c r="Q12" s="40">
        <f t="shared" si="0"/>
        <v>1</v>
      </c>
      <c r="R12" s="38">
        <f>R13</f>
        <v>3</v>
      </c>
      <c r="S12" s="41">
        <f t="shared" ref="S12:W12" si="1">S13</f>
        <v>3</v>
      </c>
      <c r="T12" s="42">
        <f t="shared" si="1"/>
        <v>1</v>
      </c>
      <c r="U12" s="39">
        <f t="shared" si="1"/>
        <v>1</v>
      </c>
      <c r="V12" s="39">
        <f>V13</f>
        <v>1</v>
      </c>
      <c r="W12" s="40">
        <f t="shared" si="1"/>
        <v>1</v>
      </c>
      <c r="X12" s="39">
        <f t="shared" si="0"/>
        <v>1</v>
      </c>
      <c r="Y12" s="39">
        <f>Y13</f>
        <v>1</v>
      </c>
      <c r="Z12" s="40">
        <f t="shared" si="0"/>
        <v>1</v>
      </c>
      <c r="AA12" s="37">
        <f t="shared" si="0"/>
        <v>1</v>
      </c>
      <c r="AB12" s="37">
        <f t="shared" si="0"/>
        <v>1</v>
      </c>
      <c r="AC12" s="40">
        <f t="shared" si="0"/>
        <v>1</v>
      </c>
      <c r="AD12" s="37">
        <f t="shared" si="0"/>
        <v>1</v>
      </c>
      <c r="AE12" s="39">
        <f>AE13</f>
        <v>1</v>
      </c>
      <c r="AF12" s="40">
        <f t="shared" si="0"/>
        <v>1</v>
      </c>
      <c r="AG12" s="38">
        <f>AG13</f>
        <v>4</v>
      </c>
      <c r="AH12" s="41">
        <f>AH13</f>
        <v>4</v>
      </c>
      <c r="AI12" s="42">
        <f>AI13</f>
        <v>1</v>
      </c>
      <c r="AJ12" s="39">
        <f>AJ13</f>
        <v>1</v>
      </c>
      <c r="AK12" s="39">
        <f>AK13</f>
        <v>1</v>
      </c>
      <c r="AL12" s="40">
        <f t="shared" si="0"/>
        <v>1</v>
      </c>
      <c r="AM12" s="39">
        <f t="shared" si="0"/>
        <v>1</v>
      </c>
      <c r="AN12" s="39">
        <f>AN13</f>
        <v>1</v>
      </c>
      <c r="AO12" s="40">
        <f t="shared" si="0"/>
        <v>1</v>
      </c>
      <c r="AP12" s="37">
        <f t="shared" si="0"/>
        <v>1</v>
      </c>
      <c r="AQ12" s="39">
        <f>AQ13</f>
        <v>1</v>
      </c>
      <c r="AR12" s="40">
        <f t="shared" si="0"/>
        <v>1</v>
      </c>
      <c r="AS12" s="37">
        <f t="shared" si="0"/>
        <v>2</v>
      </c>
      <c r="AT12" s="39">
        <f>AT13</f>
        <v>2</v>
      </c>
      <c r="AU12" s="40">
        <f t="shared" si="0"/>
        <v>1</v>
      </c>
      <c r="AV12" s="38">
        <f>AV13</f>
        <v>5</v>
      </c>
      <c r="AW12" s="41">
        <f>AW13</f>
        <v>5</v>
      </c>
      <c r="AX12" s="42">
        <f>AX13</f>
        <v>1</v>
      </c>
      <c r="AY12" s="41">
        <f>AY13</f>
        <v>12</v>
      </c>
      <c r="AZ12" s="42">
        <f>AZ13</f>
        <v>1</v>
      </c>
      <c r="BA12" s="42"/>
      <c r="BB12" s="43"/>
      <c r="BC12" s="43"/>
      <c r="BD12" s="43"/>
      <c r="BE12" s="43"/>
      <c r="BF12" s="43"/>
      <c r="BG12" s="43"/>
      <c r="BH12" s="43"/>
      <c r="BI12" s="43"/>
      <c r="BJ12" s="43"/>
      <c r="BK12" s="43"/>
    </row>
    <row r="13" spans="1:64" s="47" customFormat="1" ht="153" x14ac:dyDescent="0.25">
      <c r="A13" s="35"/>
      <c r="B13" s="45" t="s">
        <v>54</v>
      </c>
      <c r="C13" s="36" t="s">
        <v>42</v>
      </c>
      <c r="D13" s="38">
        <v>12</v>
      </c>
      <c r="E13" s="38">
        <f>R13+AG13+AV13</f>
        <v>12</v>
      </c>
      <c r="F13" s="39">
        <v>0</v>
      </c>
      <c r="G13" s="39">
        <v>0</v>
      </c>
      <c r="H13" s="40" t="str">
        <f>IF(F13=0, " ", G13/F13)</f>
        <v xml:space="preserve"> </v>
      </c>
      <c r="I13" s="39">
        <v>1</v>
      </c>
      <c r="J13" s="39">
        <v>1</v>
      </c>
      <c r="K13" s="40">
        <f>IF(I13=0, " ", J13/I13)</f>
        <v>1</v>
      </c>
      <c r="L13" s="37">
        <v>1</v>
      </c>
      <c r="M13" s="39">
        <v>1</v>
      </c>
      <c r="N13" s="40">
        <f>IF(L13=0, " ", M13/L13)</f>
        <v>1</v>
      </c>
      <c r="O13" s="37">
        <v>1</v>
      </c>
      <c r="P13" s="39">
        <v>1</v>
      </c>
      <c r="Q13" s="40">
        <f>IF(O13=0, " ", P13/O13)</f>
        <v>1</v>
      </c>
      <c r="R13" s="38">
        <f>F13+I13+L13+O13</f>
        <v>3</v>
      </c>
      <c r="S13" s="41">
        <f>P13+M13+J13+G13</f>
        <v>3</v>
      </c>
      <c r="T13" s="42">
        <f>IF(R13=0, " ", S13/R13)</f>
        <v>1</v>
      </c>
      <c r="U13" s="39">
        <v>1</v>
      </c>
      <c r="V13" s="39">
        <v>1</v>
      </c>
      <c r="W13" s="40">
        <f>IF(U13=0, " ", V13/U13)</f>
        <v>1</v>
      </c>
      <c r="X13" s="39">
        <v>1</v>
      </c>
      <c r="Y13" s="39">
        <v>1</v>
      </c>
      <c r="Z13" s="40">
        <f>IF(X13=0, " ", Y13/X13)</f>
        <v>1</v>
      </c>
      <c r="AA13" s="37">
        <v>1</v>
      </c>
      <c r="AB13" s="39">
        <v>1</v>
      </c>
      <c r="AC13" s="40">
        <f>IF(AA13=0, " ", AB13/AA13)</f>
        <v>1</v>
      </c>
      <c r="AD13" s="37">
        <v>1</v>
      </c>
      <c r="AE13" s="39">
        <v>1</v>
      </c>
      <c r="AF13" s="40">
        <f>IF(AD13=0, " ", AE13/AD13)</f>
        <v>1</v>
      </c>
      <c r="AG13" s="38">
        <f>U13+X13+AA13+AD13</f>
        <v>4</v>
      </c>
      <c r="AH13" s="41">
        <f>AE13+AB13+Y13+V13</f>
        <v>4</v>
      </c>
      <c r="AI13" s="42">
        <f>IF(AG13=0, " ", AH13/AG13)</f>
        <v>1</v>
      </c>
      <c r="AJ13" s="39">
        <v>1</v>
      </c>
      <c r="AK13" s="39">
        <v>1</v>
      </c>
      <c r="AL13" s="40">
        <f>IF(AJ13=0, " ", AK13/AJ13)</f>
        <v>1</v>
      </c>
      <c r="AM13" s="39">
        <v>1</v>
      </c>
      <c r="AN13" s="39">
        <v>1</v>
      </c>
      <c r="AO13" s="40">
        <f>IF(AM13=0, " ", AN13/AM13)</f>
        <v>1</v>
      </c>
      <c r="AP13" s="37">
        <v>1</v>
      </c>
      <c r="AQ13" s="39">
        <v>1</v>
      </c>
      <c r="AR13" s="40">
        <f>IF(AP13=0, " ", AQ13/AP13)</f>
        <v>1</v>
      </c>
      <c r="AS13" s="37">
        <v>2</v>
      </c>
      <c r="AT13" s="39">
        <v>2</v>
      </c>
      <c r="AU13" s="40">
        <f>IF(AS13=0, " ", AT13/AS13)</f>
        <v>1</v>
      </c>
      <c r="AV13" s="38">
        <f>AJ13+AM13+AP13+AS13</f>
        <v>5</v>
      </c>
      <c r="AW13" s="41">
        <f>AT13+AQ13+AN13+AK13</f>
        <v>5</v>
      </c>
      <c r="AX13" s="42">
        <f>IF(AV13=0, " ", AW13/AV13)</f>
        <v>1</v>
      </c>
      <c r="AY13" s="41">
        <f>AW13+AH13+S13</f>
        <v>12</v>
      </c>
      <c r="AZ13" s="42">
        <f>AY13/E13</f>
        <v>1</v>
      </c>
      <c r="BA13" s="71" t="s">
        <v>88</v>
      </c>
      <c r="BB13" s="84" t="s">
        <v>78</v>
      </c>
      <c r="BC13" s="64" t="s">
        <v>90</v>
      </c>
      <c r="BD13" s="64" t="s">
        <v>79</v>
      </c>
      <c r="BE13" s="64" t="s">
        <v>84</v>
      </c>
      <c r="BF13" s="96" t="s">
        <v>81</v>
      </c>
      <c r="BG13" s="64" t="s">
        <v>85</v>
      </c>
      <c r="BH13" s="96" t="s">
        <v>86</v>
      </c>
      <c r="BI13" s="64" t="s">
        <v>80</v>
      </c>
      <c r="BJ13" s="64" t="s">
        <v>87</v>
      </c>
      <c r="BK13" s="103" t="s">
        <v>89</v>
      </c>
      <c r="BL13" s="46"/>
    </row>
    <row r="14" spans="1:64" s="9" customFormat="1" ht="44.25" customHeight="1" x14ac:dyDescent="0.25">
      <c r="A14" s="72" t="s">
        <v>57</v>
      </c>
      <c r="B14" s="72"/>
      <c r="C14" s="75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6"/>
      <c r="AZ14" s="76"/>
      <c r="BA14" s="76"/>
      <c r="BB14" s="74"/>
      <c r="BC14" s="74"/>
      <c r="BD14" s="74"/>
      <c r="BE14" s="74"/>
      <c r="BF14" s="74"/>
      <c r="BG14" s="74"/>
      <c r="BH14" s="74"/>
      <c r="BI14" s="74"/>
      <c r="BJ14" s="77"/>
      <c r="BK14" s="8"/>
      <c r="BL14" s="22"/>
    </row>
    <row r="15" spans="1:64" s="44" customFormat="1" ht="258" customHeight="1" x14ac:dyDescent="0.35">
      <c r="A15" s="67" t="s">
        <v>72</v>
      </c>
      <c r="B15" s="60"/>
      <c r="C15" s="36" t="s">
        <v>43</v>
      </c>
      <c r="D15" s="41">
        <f>+D16+D17</f>
        <v>472</v>
      </c>
      <c r="E15" s="41">
        <f>+E16+E17</f>
        <v>472</v>
      </c>
      <c r="F15" s="39">
        <f>+F16+F17</f>
        <v>0</v>
      </c>
      <c r="G15" s="39">
        <f>+G16+G17</f>
        <v>0</v>
      </c>
      <c r="H15" s="40" t="str">
        <f>IF(F15=0, " ", G15/F15)</f>
        <v xml:space="preserve"> </v>
      </c>
      <c r="I15" s="39">
        <f>+I16+I17</f>
        <v>0</v>
      </c>
      <c r="J15" s="39">
        <f>+J16+J17</f>
        <v>0</v>
      </c>
      <c r="K15" s="48" t="str">
        <f>IF(I15=0, " ", J15/I15)</f>
        <v xml:space="preserve"> </v>
      </c>
      <c r="L15" s="39">
        <f>+L16+L17</f>
        <v>0</v>
      </c>
      <c r="M15" s="39">
        <f>+M16+M17</f>
        <v>0</v>
      </c>
      <c r="N15" s="40" t="str">
        <f>IF(L15=0, " ", M15/L15)</f>
        <v xml:space="preserve"> </v>
      </c>
      <c r="O15" s="39">
        <f>+O16+O17</f>
        <v>264</v>
      </c>
      <c r="P15" s="39">
        <f>P16</f>
        <v>264</v>
      </c>
      <c r="Q15" s="40">
        <f>IF(O15=0, " ", P15/O15)</f>
        <v>1</v>
      </c>
      <c r="R15" s="41">
        <f>+R16+R17</f>
        <v>264</v>
      </c>
      <c r="S15" s="41">
        <f>+S16+S17</f>
        <v>264</v>
      </c>
      <c r="T15" s="42">
        <f>IF(R15=0, " ", S15/R15)</f>
        <v>1</v>
      </c>
      <c r="U15" s="39">
        <f>+U16+U17</f>
        <v>0</v>
      </c>
      <c r="V15" s="39">
        <f>+V16+V17</f>
        <v>0</v>
      </c>
      <c r="W15" s="42" t="str">
        <f>IF(U15=0, " ", V15/U15)</f>
        <v xml:space="preserve"> </v>
      </c>
      <c r="X15" s="39">
        <f>+X16+X17</f>
        <v>0</v>
      </c>
      <c r="Y15" s="99">
        <f>+Y16+Y17</f>
        <v>0</v>
      </c>
      <c r="Z15" s="40" t="str">
        <f>IF(X15=0, " ", Y15/X15)</f>
        <v xml:space="preserve"> </v>
      </c>
      <c r="AA15" s="39">
        <f>+AA16+AA17</f>
        <v>0</v>
      </c>
      <c r="AB15" s="99">
        <f>+AB16+AB17</f>
        <v>0</v>
      </c>
      <c r="AC15" s="40" t="str">
        <f>IF(AA15=0, " ", AB15/AA15)</f>
        <v xml:space="preserve"> </v>
      </c>
      <c r="AD15" s="39">
        <f>+AD16+AD17</f>
        <v>195</v>
      </c>
      <c r="AE15" s="39">
        <f>+AE16+AE17</f>
        <v>195</v>
      </c>
      <c r="AF15" s="40">
        <f>IF(AD15=0, " ", AE15/AD15)</f>
        <v>1</v>
      </c>
      <c r="AG15" s="41">
        <f>+AG16+AG17</f>
        <v>195</v>
      </c>
      <c r="AH15" s="97">
        <f>+AH16+AH17</f>
        <v>195</v>
      </c>
      <c r="AI15" s="42">
        <f>IF(AG15=0, " ", AH15/AG15)</f>
        <v>1</v>
      </c>
      <c r="AJ15" s="39">
        <f>+AJ16+AJ17</f>
        <v>0</v>
      </c>
      <c r="AK15" s="99">
        <f>+AK16+AK17</f>
        <v>0</v>
      </c>
      <c r="AL15" s="48" t="str">
        <f>IF(AJ15=0, " ", AK15/AJ15)</f>
        <v xml:space="preserve"> </v>
      </c>
      <c r="AM15" s="39">
        <f>+AM16+AM17</f>
        <v>0</v>
      </c>
      <c r="AN15" s="99">
        <f>+AN16+AN17</f>
        <v>0</v>
      </c>
      <c r="AO15" s="40" t="str">
        <f>IF(AM15=0, " ", AN15/AM15)</f>
        <v xml:space="preserve"> </v>
      </c>
      <c r="AP15" s="39">
        <f>+AP16+AP17</f>
        <v>13</v>
      </c>
      <c r="AQ15" s="99">
        <f>+AQ16+AQ17</f>
        <v>8</v>
      </c>
      <c r="AR15" s="40">
        <f>IF(AP15=0, " ", AQ15/AP15)</f>
        <v>0.61538461538461542</v>
      </c>
      <c r="AS15" s="39">
        <f>+AS16+AS17</f>
        <v>0</v>
      </c>
      <c r="AT15" s="99">
        <f>+AT16+AT17</f>
        <v>0</v>
      </c>
      <c r="AU15" s="40" t="str">
        <f>IF(AS15=0, "0 ", AT15/AS15)</f>
        <v xml:space="preserve">0 </v>
      </c>
      <c r="AV15" s="41">
        <f>+AV16+AV17</f>
        <v>13</v>
      </c>
      <c r="AW15" s="41">
        <f>+AW16+AW17</f>
        <v>8</v>
      </c>
      <c r="AX15" s="42">
        <f>IF(AV15=0, " ", AW15/AV15)</f>
        <v>0.61538461538461542</v>
      </c>
      <c r="AY15" s="41">
        <f>+AY16+AY17</f>
        <v>467</v>
      </c>
      <c r="AZ15" s="42">
        <f>AY15/E15</f>
        <v>0.98940677966101698</v>
      </c>
      <c r="BA15" s="42"/>
      <c r="BB15" s="43"/>
      <c r="BC15" s="43"/>
      <c r="BD15" s="45"/>
      <c r="BE15" s="43"/>
      <c r="BF15" s="86"/>
      <c r="BG15" s="43"/>
      <c r="BH15" s="43"/>
      <c r="BI15" s="43"/>
      <c r="BJ15" s="70"/>
      <c r="BK15" s="35"/>
      <c r="BL15" s="46"/>
    </row>
    <row r="16" spans="1:64" s="44" customFormat="1" ht="254.25" customHeight="1" x14ac:dyDescent="0.35">
      <c r="A16" s="60"/>
      <c r="B16" s="67" t="s">
        <v>73</v>
      </c>
      <c r="C16" s="36" t="s">
        <v>43</v>
      </c>
      <c r="D16" s="41">
        <f>+R16+AG16+AV16</f>
        <v>469</v>
      </c>
      <c r="E16" s="41">
        <f>+R16+AG16+AV16</f>
        <v>469</v>
      </c>
      <c r="F16" s="39">
        <v>0</v>
      </c>
      <c r="G16" s="39">
        <v>0</v>
      </c>
      <c r="H16" s="40" t="str">
        <f>IF(F16=0, " ", G16/F16)</f>
        <v xml:space="preserve"> </v>
      </c>
      <c r="I16" s="39">
        <v>0</v>
      </c>
      <c r="J16" s="39">
        <v>0</v>
      </c>
      <c r="K16" s="40" t="str">
        <f>IF(I16=0, " ", J16/I16)</f>
        <v xml:space="preserve"> </v>
      </c>
      <c r="L16" s="37">
        <v>0</v>
      </c>
      <c r="M16" s="39">
        <v>0</v>
      </c>
      <c r="N16" s="40" t="str">
        <f>IF(L16=0, " ", M16/L16)</f>
        <v xml:space="preserve"> </v>
      </c>
      <c r="O16" s="37">
        <v>264</v>
      </c>
      <c r="P16" s="39">
        <v>264</v>
      </c>
      <c r="Q16" s="40">
        <f>IF(O16=0, " ", P16/O16)</f>
        <v>1</v>
      </c>
      <c r="R16" s="38">
        <f>F16+I16+L16+O16</f>
        <v>264</v>
      </c>
      <c r="S16" s="41">
        <f>P16+M16+J16+G16</f>
        <v>264</v>
      </c>
      <c r="T16" s="42">
        <f>IF(R16=0, " ", S16/R16)</f>
        <v>1</v>
      </c>
      <c r="U16" s="39">
        <v>0</v>
      </c>
      <c r="V16" s="39">
        <v>0</v>
      </c>
      <c r="W16" s="40" t="str">
        <f>IF(U16=0, " ", V16/U16)</f>
        <v xml:space="preserve"> </v>
      </c>
      <c r="X16" s="39">
        <v>0</v>
      </c>
      <c r="Y16" s="39">
        <v>0</v>
      </c>
      <c r="Z16" s="40" t="str">
        <f>IF(X16=0, " ", Y16/X16)</f>
        <v xml:space="preserve"> </v>
      </c>
      <c r="AA16" s="37">
        <v>0</v>
      </c>
      <c r="AB16" s="39">
        <v>0</v>
      </c>
      <c r="AC16" s="40" t="str">
        <f>IF(AA16=0, " ", AB16/AA16)</f>
        <v xml:space="preserve"> </v>
      </c>
      <c r="AD16" s="37">
        <v>195</v>
      </c>
      <c r="AE16" s="39">
        <v>195</v>
      </c>
      <c r="AF16" s="40">
        <f>IF(AD16=0, " ", AE16/AD16)</f>
        <v>1</v>
      </c>
      <c r="AG16" s="38">
        <f>U16+X16+AA16+AD16</f>
        <v>195</v>
      </c>
      <c r="AH16" s="97">
        <f>AE16+AB16+Y16+V16</f>
        <v>195</v>
      </c>
      <c r="AI16" s="42">
        <f>IF(AG16=0, " ", AH16/AG16)</f>
        <v>1</v>
      </c>
      <c r="AJ16" s="39">
        <v>0</v>
      </c>
      <c r="AK16" s="39">
        <v>0</v>
      </c>
      <c r="AL16" s="48" t="str">
        <f>IF(AJ16=0, " ", AK16/AJ16)</f>
        <v xml:space="preserve"> </v>
      </c>
      <c r="AM16" s="39">
        <v>0</v>
      </c>
      <c r="AN16" s="39">
        <v>0</v>
      </c>
      <c r="AO16" s="40" t="str">
        <f>IF(AM16=0, " ", AN16/AM16)</f>
        <v xml:space="preserve"> </v>
      </c>
      <c r="AP16" s="37">
        <v>10</v>
      </c>
      <c r="AQ16" s="39">
        <v>5</v>
      </c>
      <c r="AR16" s="40">
        <f>IF(AP16=0, " ", AQ16/AP16)</f>
        <v>0.5</v>
      </c>
      <c r="AS16" s="37">
        <v>0</v>
      </c>
      <c r="AT16" s="39">
        <v>0</v>
      </c>
      <c r="AU16" s="40" t="str">
        <f>IF(AS16=0, "0 ", AT16/AS16)</f>
        <v xml:space="preserve">0 </v>
      </c>
      <c r="AV16" s="38">
        <f>AJ16+AM16+AP16+AS16</f>
        <v>10</v>
      </c>
      <c r="AW16" s="41">
        <f>AT16+AQ16+AN16+AK16</f>
        <v>5</v>
      </c>
      <c r="AX16" s="42">
        <f>IF(AV16=0, " ", AW16/AV16)</f>
        <v>0.5</v>
      </c>
      <c r="AY16" s="41">
        <f>AW16+AH16+S16</f>
        <v>464</v>
      </c>
      <c r="AZ16" s="42">
        <f>AY16/E16</f>
        <v>0.98933901918976541</v>
      </c>
      <c r="BA16" s="71" t="s">
        <v>69</v>
      </c>
      <c r="BB16" s="45" t="s">
        <v>69</v>
      </c>
      <c r="BC16" s="64" t="s">
        <v>79</v>
      </c>
      <c r="BD16" s="45" t="s">
        <v>69</v>
      </c>
      <c r="BE16" s="45" t="s">
        <v>69</v>
      </c>
      <c r="BF16" s="71" t="s">
        <v>69</v>
      </c>
      <c r="BG16" s="98"/>
      <c r="BH16" s="45" t="s">
        <v>69</v>
      </c>
      <c r="BI16" s="45" t="s">
        <v>69</v>
      </c>
      <c r="BJ16" s="45"/>
      <c r="BK16" s="45"/>
      <c r="BL16" s="46"/>
    </row>
    <row r="17" spans="1:64" s="44" customFormat="1" ht="156" customHeight="1" x14ac:dyDescent="0.35">
      <c r="A17" s="60"/>
      <c r="B17" s="67" t="s">
        <v>74</v>
      </c>
      <c r="C17" s="36" t="s">
        <v>43</v>
      </c>
      <c r="D17" s="41">
        <f>+R17+AG17+AV17</f>
        <v>3</v>
      </c>
      <c r="E17" s="41">
        <f>+R17+AG17+AV17</f>
        <v>3</v>
      </c>
      <c r="F17" s="39">
        <v>0</v>
      </c>
      <c r="G17" s="39">
        <v>0</v>
      </c>
      <c r="H17" s="40" t="str">
        <f>IF(F17=0, " ", G17/F17)</f>
        <v xml:space="preserve"> </v>
      </c>
      <c r="I17" s="39">
        <v>0</v>
      </c>
      <c r="J17" s="39">
        <v>0</v>
      </c>
      <c r="K17" s="40" t="str">
        <f>IF(I17=0, " ", J17/I17)</f>
        <v xml:space="preserve"> </v>
      </c>
      <c r="L17" s="37">
        <v>0</v>
      </c>
      <c r="M17" s="39">
        <v>0</v>
      </c>
      <c r="N17" s="40" t="str">
        <f>IF(L17=0, " ", M17/L17)</f>
        <v xml:space="preserve"> </v>
      </c>
      <c r="O17" s="37">
        <v>0</v>
      </c>
      <c r="P17" s="39">
        <v>0</v>
      </c>
      <c r="Q17" s="40" t="str">
        <f>IF(O17=0, " ", P17/O17)</f>
        <v xml:space="preserve"> </v>
      </c>
      <c r="R17" s="38">
        <f>F17+I17+L17+O17</f>
        <v>0</v>
      </c>
      <c r="S17" s="41">
        <f>P17+M17+J17+G17</f>
        <v>0</v>
      </c>
      <c r="T17" s="42" t="str">
        <f>IF(R17=0, " ", S17/R17)</f>
        <v xml:space="preserve"> </v>
      </c>
      <c r="U17" s="39">
        <v>0</v>
      </c>
      <c r="V17" s="39">
        <v>0</v>
      </c>
      <c r="W17" s="40" t="str">
        <f>IF(U17=0, " ", V17/U17)</f>
        <v xml:space="preserve"> </v>
      </c>
      <c r="X17" s="39">
        <v>0</v>
      </c>
      <c r="Y17" s="39">
        <v>0</v>
      </c>
      <c r="Z17" s="40" t="str">
        <f>IF(X17=0, " ", Y17/X17)</f>
        <v xml:space="preserve"> </v>
      </c>
      <c r="AA17" s="37">
        <v>0</v>
      </c>
      <c r="AB17" s="39">
        <v>0</v>
      </c>
      <c r="AC17" s="40" t="str">
        <f>IF(AA17=0, " ", AB17/AA17)</f>
        <v xml:space="preserve"> </v>
      </c>
      <c r="AD17" s="37">
        <v>0</v>
      </c>
      <c r="AE17" s="39">
        <v>0</v>
      </c>
      <c r="AF17" s="40" t="str">
        <f>IF(AD17=0, " ", AE17/AD17)</f>
        <v xml:space="preserve"> </v>
      </c>
      <c r="AG17" s="38">
        <f>U17+X17+AA17+AD17</f>
        <v>0</v>
      </c>
      <c r="AH17" s="41">
        <f>AE17+AB17+Y17+V17</f>
        <v>0</v>
      </c>
      <c r="AI17" s="42" t="str">
        <f>IF(AG17=0, " ", AH17/AG17)</f>
        <v xml:space="preserve"> </v>
      </c>
      <c r="AJ17" s="39">
        <v>0</v>
      </c>
      <c r="AK17" s="39">
        <v>0</v>
      </c>
      <c r="AL17" s="48" t="str">
        <f>IF(AJ17=0, " ", AK17/AJ17)</f>
        <v xml:space="preserve"> </v>
      </c>
      <c r="AM17" s="39">
        <v>0</v>
      </c>
      <c r="AN17" s="39">
        <v>0</v>
      </c>
      <c r="AO17" s="40" t="str">
        <f>IF(AM17=0, " ", AN17/AM17)</f>
        <v xml:space="preserve"> </v>
      </c>
      <c r="AP17" s="37">
        <v>3</v>
      </c>
      <c r="AQ17" s="39">
        <v>3</v>
      </c>
      <c r="AR17" s="40">
        <f>IF(AP17=0, " ", AQ17/AP17)</f>
        <v>1</v>
      </c>
      <c r="AS17" s="37">
        <v>0</v>
      </c>
      <c r="AT17" s="39">
        <v>0</v>
      </c>
      <c r="AU17" s="40" t="str">
        <f>IF(AS17=0, "0 ", AT17/AS17)</f>
        <v xml:space="preserve">0 </v>
      </c>
      <c r="AV17" s="38">
        <f>AJ17+AM17+AP17+AS17</f>
        <v>3</v>
      </c>
      <c r="AW17" s="41">
        <f>AT17+AQ17+AN17+AK17</f>
        <v>3</v>
      </c>
      <c r="AX17" s="42">
        <f>IF(AV17=0, " ", AW17/AV17)</f>
        <v>1</v>
      </c>
      <c r="AY17" s="41">
        <f>AW17+AH17+S17</f>
        <v>3</v>
      </c>
      <c r="AZ17" s="42">
        <f>AY17/E17</f>
        <v>1</v>
      </c>
      <c r="BA17" s="71" t="s">
        <v>69</v>
      </c>
      <c r="BB17" s="45" t="s">
        <v>69</v>
      </c>
      <c r="BC17" s="45" t="s">
        <v>69</v>
      </c>
      <c r="BD17" s="45" t="s">
        <v>69</v>
      </c>
      <c r="BE17" s="45" t="s">
        <v>69</v>
      </c>
      <c r="BF17" s="71" t="s">
        <v>69</v>
      </c>
      <c r="BG17" s="45" t="s">
        <v>69</v>
      </c>
      <c r="BH17" s="45" t="s">
        <v>69</v>
      </c>
      <c r="BI17" s="45" t="s">
        <v>69</v>
      </c>
      <c r="BJ17" s="103"/>
      <c r="BK17" s="45"/>
      <c r="BL17" s="46"/>
    </row>
    <row r="18" spans="1:64" s="18" customFormat="1" x14ac:dyDescent="0.3">
      <c r="B18" s="23"/>
      <c r="C18" s="24"/>
      <c r="D18" s="25"/>
      <c r="E18" s="26"/>
      <c r="F18" s="25"/>
      <c r="G18" s="25"/>
      <c r="H18" s="27"/>
      <c r="I18" s="25"/>
      <c r="J18" s="25"/>
      <c r="K18" s="27"/>
      <c r="L18" s="28"/>
      <c r="M18" s="25"/>
      <c r="N18" s="27"/>
      <c r="O18" s="28"/>
      <c r="P18" s="25"/>
      <c r="Q18" s="27"/>
      <c r="R18" s="29"/>
      <c r="S18" s="26"/>
      <c r="T18" s="30"/>
      <c r="U18" s="25"/>
      <c r="V18" s="25"/>
      <c r="W18" s="27"/>
      <c r="X18" s="25"/>
      <c r="Y18" s="25"/>
      <c r="Z18" s="27"/>
      <c r="AA18" s="28"/>
      <c r="AB18" s="25"/>
      <c r="AC18" s="27"/>
      <c r="AD18" s="28"/>
      <c r="AE18" s="25"/>
      <c r="AF18" s="27"/>
      <c r="AG18" s="29"/>
      <c r="AH18" s="26"/>
      <c r="AI18" s="30"/>
      <c r="AJ18" s="25"/>
      <c r="AK18" s="25"/>
      <c r="AL18" s="27"/>
      <c r="AM18" s="25"/>
      <c r="AN18" s="25"/>
      <c r="AO18" s="27"/>
      <c r="AP18" s="28"/>
      <c r="AQ18" s="25"/>
      <c r="AR18" s="27"/>
      <c r="AS18" s="28"/>
      <c r="AT18" s="25"/>
      <c r="AU18" s="27"/>
      <c r="AV18" s="29"/>
      <c r="AW18" s="26"/>
      <c r="AX18" s="30"/>
      <c r="AY18" s="30"/>
      <c r="AZ18" s="30"/>
      <c r="BA18" s="30"/>
      <c r="BB18" s="30"/>
      <c r="BC18" s="32"/>
      <c r="BD18" s="32"/>
      <c r="BE18" s="31"/>
      <c r="BF18" s="31"/>
      <c r="BG18" s="33"/>
      <c r="BH18" s="31"/>
      <c r="BI18" s="31"/>
      <c r="BJ18" s="31"/>
      <c r="BL18" s="22"/>
    </row>
    <row r="19" spans="1:64" s="44" customFormat="1" ht="26.25" x14ac:dyDescent="0.35">
      <c r="A19" s="65" t="s">
        <v>92</v>
      </c>
      <c r="B19" s="49"/>
      <c r="C19" s="50"/>
      <c r="D19" s="51"/>
      <c r="E19" s="52"/>
      <c r="F19" s="51"/>
      <c r="G19" s="51"/>
      <c r="H19" s="53"/>
      <c r="I19" s="51"/>
      <c r="J19" s="51"/>
      <c r="K19" s="53"/>
      <c r="L19" s="54"/>
      <c r="M19" s="51"/>
      <c r="N19" s="53"/>
      <c r="O19" s="54"/>
      <c r="P19" s="51"/>
      <c r="Q19" s="53"/>
      <c r="R19" s="55"/>
      <c r="S19" s="52"/>
      <c r="T19" s="56"/>
      <c r="U19" s="51"/>
      <c r="V19" s="51"/>
      <c r="W19" s="53"/>
      <c r="X19" s="51"/>
      <c r="Y19" s="51"/>
      <c r="Z19" s="53"/>
      <c r="AA19" s="54"/>
      <c r="AB19" s="51"/>
      <c r="AC19" s="53"/>
      <c r="AD19" s="54"/>
      <c r="AE19" s="51"/>
      <c r="AF19" s="53"/>
      <c r="AG19" s="55"/>
      <c r="AH19" s="52"/>
      <c r="AI19" s="56"/>
      <c r="AJ19" s="51"/>
      <c r="AK19" s="51"/>
      <c r="AL19" s="53"/>
      <c r="AM19" s="51"/>
      <c r="AN19" s="51"/>
      <c r="AO19" s="53"/>
      <c r="AP19" s="54"/>
      <c r="AQ19" s="51"/>
      <c r="AR19" s="53"/>
      <c r="AS19" s="54"/>
      <c r="AT19" s="51"/>
      <c r="AU19" s="53"/>
      <c r="AV19" s="55"/>
      <c r="AW19" s="52"/>
      <c r="AX19" s="56"/>
      <c r="AY19" s="56"/>
      <c r="AZ19" s="56"/>
      <c r="BA19" s="56"/>
      <c r="BB19" s="56"/>
      <c r="BC19" s="57"/>
      <c r="BD19" s="57"/>
      <c r="BE19" s="58"/>
      <c r="BF19" s="58"/>
      <c r="BG19" s="57"/>
      <c r="BH19" s="58"/>
      <c r="BI19" s="58"/>
      <c r="BJ19" s="58"/>
      <c r="BL19" s="46"/>
    </row>
    <row r="20" spans="1:64" s="18" customFormat="1" x14ac:dyDescent="0.3">
      <c r="B20" s="23"/>
      <c r="C20" s="24"/>
      <c r="D20" s="25"/>
      <c r="E20" s="26"/>
      <c r="F20" s="25"/>
      <c r="G20" s="25"/>
      <c r="H20" s="27"/>
      <c r="I20" s="25"/>
      <c r="J20" s="25"/>
      <c r="K20" s="27"/>
      <c r="L20" s="28"/>
      <c r="M20" s="25"/>
      <c r="N20" s="27"/>
      <c r="O20" s="28"/>
      <c r="P20" s="25"/>
      <c r="Q20" s="27"/>
      <c r="R20" s="29"/>
      <c r="S20" s="26"/>
      <c r="T20" s="30"/>
      <c r="U20" s="25"/>
      <c r="V20" s="25"/>
      <c r="W20" s="27"/>
      <c r="X20" s="25"/>
      <c r="Y20" s="25"/>
      <c r="Z20" s="27"/>
      <c r="AA20" s="28"/>
      <c r="AB20" s="25"/>
      <c r="AC20" s="27"/>
      <c r="AD20" s="28"/>
      <c r="AE20" s="25"/>
      <c r="AF20" s="27"/>
      <c r="AG20" s="29"/>
      <c r="AH20" s="26"/>
      <c r="AI20" s="30"/>
      <c r="AJ20" s="25"/>
      <c r="AK20" s="25"/>
      <c r="AL20" s="27"/>
      <c r="AM20" s="25"/>
      <c r="AN20" s="25"/>
      <c r="AO20" s="27"/>
      <c r="AP20" s="28"/>
      <c r="AQ20" s="25"/>
      <c r="AR20" s="27"/>
      <c r="AS20" s="28"/>
      <c r="AT20" s="25"/>
      <c r="AU20" s="27"/>
      <c r="AV20" s="29"/>
      <c r="AW20" s="26"/>
      <c r="AX20" s="30"/>
      <c r="AY20" s="30"/>
      <c r="AZ20" s="30"/>
      <c r="BA20" s="30"/>
      <c r="BB20" s="30"/>
      <c r="BC20" s="32"/>
      <c r="BD20" s="32"/>
      <c r="BE20" s="31"/>
      <c r="BF20" s="31"/>
      <c r="BG20" s="33"/>
      <c r="BH20" s="31"/>
      <c r="BI20" s="31"/>
      <c r="BJ20" s="31"/>
      <c r="BL20" s="22"/>
    </row>
    <row r="21" spans="1:64" s="18" customFormat="1" x14ac:dyDescent="0.3">
      <c r="B21" s="23"/>
      <c r="C21" s="24"/>
      <c r="D21" s="25"/>
      <c r="E21" s="26"/>
      <c r="F21" s="25"/>
      <c r="G21" s="25"/>
      <c r="H21" s="27"/>
      <c r="I21" s="25"/>
      <c r="J21" s="25"/>
      <c r="K21" s="27"/>
      <c r="L21" s="28"/>
      <c r="M21" s="25"/>
      <c r="N21" s="27"/>
      <c r="O21" s="28"/>
      <c r="P21" s="25"/>
      <c r="Q21" s="27"/>
      <c r="R21" s="29"/>
      <c r="S21" s="26"/>
      <c r="T21" s="30"/>
      <c r="U21" s="25"/>
      <c r="V21" s="25"/>
      <c r="W21" s="27"/>
      <c r="X21" s="25"/>
      <c r="Y21" s="25"/>
      <c r="Z21" s="27"/>
      <c r="AA21" s="28"/>
      <c r="AB21" s="25"/>
      <c r="AC21" s="27"/>
      <c r="AD21" s="28"/>
      <c r="AE21" s="25"/>
      <c r="AF21" s="27"/>
      <c r="AG21" s="29"/>
      <c r="AH21" s="26"/>
      <c r="AI21" s="30"/>
      <c r="AJ21" s="25"/>
      <c r="AK21" s="25"/>
      <c r="AL21" s="27"/>
      <c r="AM21" s="25"/>
      <c r="AN21" s="25"/>
      <c r="AO21" s="27"/>
      <c r="AP21" s="28"/>
      <c r="AQ21" s="25"/>
      <c r="AR21" s="27"/>
      <c r="AS21" s="28"/>
      <c r="AT21" s="25"/>
      <c r="AU21" s="27"/>
      <c r="AV21" s="29"/>
      <c r="AW21" s="26"/>
      <c r="AX21" s="30"/>
      <c r="AY21" s="30"/>
      <c r="AZ21" s="30"/>
      <c r="BA21" s="30"/>
      <c r="BB21" s="30"/>
      <c r="BC21" s="32"/>
      <c r="BD21" s="32"/>
      <c r="BE21" s="31"/>
      <c r="BF21" s="31"/>
      <c r="BG21" s="33"/>
      <c r="BH21" s="31"/>
      <c r="BI21" s="31"/>
      <c r="BJ21" s="31"/>
      <c r="BL21" s="22"/>
    </row>
    <row r="22" spans="1:64" s="18" customFormat="1" x14ac:dyDescent="0.3">
      <c r="B22" s="23"/>
      <c r="C22" s="24"/>
      <c r="D22" s="25"/>
      <c r="E22" s="26"/>
      <c r="F22" s="25"/>
      <c r="G22" s="25"/>
      <c r="H22" s="27"/>
      <c r="I22" s="25"/>
      <c r="J22" s="25"/>
      <c r="K22" s="27"/>
      <c r="L22" s="28"/>
      <c r="M22" s="25"/>
      <c r="N22" s="27"/>
      <c r="O22" s="28"/>
      <c r="P22" s="25"/>
      <c r="Q22" s="27"/>
      <c r="R22" s="29"/>
      <c r="S22" s="26"/>
      <c r="T22" s="30"/>
      <c r="U22" s="25"/>
      <c r="V22" s="25"/>
      <c r="W22" s="27"/>
      <c r="X22" s="25"/>
      <c r="Y22" s="25"/>
      <c r="Z22" s="27"/>
      <c r="AA22" s="28"/>
      <c r="AB22" s="25"/>
      <c r="AC22" s="27"/>
      <c r="AD22" s="28"/>
      <c r="AE22" s="25"/>
      <c r="AF22" s="27"/>
      <c r="AG22" s="29"/>
      <c r="AH22" s="26"/>
      <c r="AI22" s="30"/>
      <c r="AJ22" s="25"/>
      <c r="AK22" s="25"/>
      <c r="AL22" s="27"/>
      <c r="AM22" s="25"/>
      <c r="AN22" s="25"/>
      <c r="AO22" s="27"/>
      <c r="AP22" s="28"/>
      <c r="AQ22" s="25"/>
      <c r="AR22" s="27"/>
      <c r="AS22" s="28"/>
      <c r="AT22" s="25"/>
      <c r="AU22" s="27"/>
      <c r="AV22" s="29"/>
      <c r="AW22" s="26"/>
      <c r="AX22" s="30"/>
      <c r="AY22" s="30"/>
      <c r="AZ22" s="30"/>
      <c r="BA22" s="30"/>
      <c r="BB22" s="30"/>
      <c r="BC22" s="32"/>
      <c r="BD22" s="32"/>
      <c r="BE22" s="31"/>
      <c r="BF22" s="31"/>
      <c r="BG22" s="33"/>
      <c r="BH22" s="31"/>
      <c r="BI22" s="31"/>
      <c r="BJ22" s="31"/>
      <c r="BL22" s="22"/>
    </row>
    <row r="23" spans="1:64" s="18" customFormat="1" x14ac:dyDescent="0.35">
      <c r="A23" s="63" t="s">
        <v>70</v>
      </c>
      <c r="B23" s="61"/>
      <c r="C23" s="62"/>
      <c r="D23" s="25"/>
      <c r="E23" s="26"/>
      <c r="F23" s="25"/>
      <c r="G23" s="25"/>
      <c r="H23" s="27"/>
      <c r="I23" s="25"/>
      <c r="J23" s="25"/>
      <c r="K23" s="69"/>
      <c r="L23" s="28"/>
      <c r="M23" s="25"/>
      <c r="N23" s="27"/>
      <c r="O23" s="28"/>
      <c r="P23" s="63"/>
      <c r="Q23" s="23"/>
      <c r="R23" s="63" t="s">
        <v>75</v>
      </c>
      <c r="S23" s="95"/>
      <c r="T23" s="79"/>
      <c r="U23" s="85"/>
      <c r="V23" s="85"/>
      <c r="W23" s="91"/>
      <c r="X23" s="85"/>
      <c r="Y23" s="85"/>
      <c r="Z23" s="92"/>
      <c r="AA23" s="88"/>
      <c r="AB23" s="85"/>
      <c r="AC23" s="91"/>
      <c r="AD23" s="89"/>
      <c r="AE23" s="89"/>
      <c r="AF23" s="89"/>
      <c r="AG23" s="90"/>
      <c r="AH23" s="26"/>
      <c r="AI23" s="30"/>
      <c r="AJ23" s="25"/>
      <c r="AK23" s="25"/>
      <c r="AM23" s="25"/>
      <c r="AN23" s="25"/>
      <c r="AO23" s="27"/>
      <c r="AP23" s="28"/>
      <c r="AQ23" s="25"/>
      <c r="AR23" s="27"/>
      <c r="AS23" s="28"/>
      <c r="AT23" s="25"/>
      <c r="AU23" s="27"/>
      <c r="AV23" s="69" t="s">
        <v>76</v>
      </c>
      <c r="AW23" s="79"/>
      <c r="AX23" s="78"/>
      <c r="AY23" s="78"/>
      <c r="AZ23" s="30"/>
      <c r="BA23" s="30"/>
      <c r="BB23" s="30"/>
      <c r="BC23" s="32"/>
      <c r="BD23" s="32"/>
      <c r="BE23" s="31"/>
      <c r="BF23" s="31"/>
      <c r="BG23" s="33"/>
      <c r="BH23" s="102"/>
      <c r="BI23" s="31"/>
      <c r="BJ23" s="31"/>
      <c r="BK23" s="104"/>
      <c r="BL23" s="22"/>
    </row>
    <row r="24" spans="1:64" s="18" customFormat="1" ht="27" customHeight="1" x14ac:dyDescent="0.35">
      <c r="B24" s="127"/>
      <c r="C24" s="127"/>
      <c r="D24" s="25"/>
      <c r="E24" s="26"/>
      <c r="F24" s="25"/>
      <c r="G24" s="25"/>
      <c r="H24" s="27"/>
      <c r="I24" s="25"/>
      <c r="J24" s="25"/>
      <c r="K24" s="27"/>
      <c r="L24" s="28"/>
      <c r="M24" s="25"/>
      <c r="N24" s="27"/>
      <c r="O24" s="28"/>
      <c r="P24" s="25"/>
      <c r="Q24" s="27"/>
      <c r="R24" s="46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46"/>
      <c r="AI24" s="46"/>
      <c r="AJ24" s="44"/>
      <c r="AK24" s="44"/>
      <c r="AL24" s="44"/>
      <c r="AM24" s="44"/>
      <c r="AN24" s="68"/>
      <c r="AO24" s="68"/>
      <c r="AP24" s="68"/>
      <c r="AQ24" s="68"/>
      <c r="AR24" s="68"/>
      <c r="AS24" s="68"/>
      <c r="AT24" s="68"/>
      <c r="AU24" s="68"/>
      <c r="AV24" s="68"/>
      <c r="AW24" s="105"/>
      <c r="AX24" s="105"/>
      <c r="AY24" s="105"/>
      <c r="AZ24" s="105"/>
      <c r="BA24" s="100"/>
      <c r="BB24" s="100"/>
      <c r="BC24" s="100"/>
      <c r="BD24" s="100"/>
      <c r="BE24" s="100"/>
      <c r="BF24" s="100"/>
      <c r="BG24" s="100"/>
      <c r="BH24" s="101"/>
      <c r="BI24" s="100"/>
      <c r="BJ24" s="100"/>
      <c r="BK24" s="101"/>
      <c r="BL24" s="22"/>
    </row>
    <row r="25" spans="1:64" s="44" customFormat="1" ht="29.25" customHeight="1" x14ac:dyDescent="0.35">
      <c r="B25" s="127"/>
      <c r="C25" s="127"/>
      <c r="D25" s="25"/>
      <c r="E25" s="26"/>
      <c r="F25" s="25"/>
      <c r="G25" s="25"/>
      <c r="H25" s="27"/>
      <c r="I25" s="25"/>
      <c r="J25" s="25"/>
      <c r="K25" s="27"/>
      <c r="L25" s="28"/>
      <c r="M25" s="25"/>
      <c r="N25" s="27"/>
      <c r="O25" s="28"/>
      <c r="P25" s="25"/>
      <c r="Q25" s="27"/>
      <c r="R25" s="87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87"/>
      <c r="AI25" s="87"/>
      <c r="AN25" s="68"/>
      <c r="AO25" s="68"/>
      <c r="AP25" s="68"/>
      <c r="AQ25" s="68"/>
      <c r="AR25" s="68"/>
      <c r="AS25" s="68"/>
      <c r="AT25" s="68"/>
      <c r="AU25" s="68"/>
      <c r="AV25" s="68"/>
      <c r="AW25" s="106"/>
      <c r="AX25" s="106"/>
      <c r="AY25" s="106"/>
      <c r="AZ25" s="106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46"/>
    </row>
    <row r="26" spans="1:64" s="44" customFormat="1" ht="25.5" customHeight="1" x14ac:dyDescent="0.35">
      <c r="B26" s="127"/>
      <c r="C26" s="127"/>
      <c r="D26" s="25"/>
      <c r="E26" s="127"/>
      <c r="F26" s="127"/>
      <c r="G26" s="25"/>
      <c r="H26" s="27"/>
      <c r="I26" s="25"/>
      <c r="J26" s="25"/>
      <c r="K26" s="27"/>
      <c r="L26" s="28"/>
      <c r="M26" s="25"/>
      <c r="N26" s="27"/>
      <c r="O26" s="28"/>
      <c r="P26" s="25"/>
      <c r="Q26" s="27"/>
      <c r="R26" s="87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87"/>
      <c r="AI26" s="87"/>
      <c r="AN26" s="68"/>
      <c r="AO26" s="68"/>
      <c r="AP26" s="68"/>
      <c r="AQ26" s="68"/>
      <c r="AR26" s="68"/>
      <c r="AS26" s="68"/>
      <c r="AT26" s="68"/>
      <c r="AU26" s="68"/>
      <c r="AV26" s="68"/>
      <c r="AW26" s="106"/>
      <c r="AX26" s="106"/>
      <c r="AY26" s="106"/>
      <c r="AZ26" s="106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46"/>
    </row>
    <row r="27" spans="1:64" s="44" customFormat="1" ht="36.75" customHeight="1" x14ac:dyDescent="0.35">
      <c r="A27" s="49"/>
      <c r="B27" s="23"/>
      <c r="C27" s="24"/>
      <c r="D27" s="25"/>
      <c r="E27" s="26"/>
      <c r="F27" s="25"/>
      <c r="G27" s="25"/>
      <c r="H27" s="27"/>
      <c r="I27" s="25"/>
      <c r="J27" s="25"/>
      <c r="K27" s="27"/>
      <c r="L27" s="28"/>
      <c r="M27" s="25"/>
      <c r="N27" s="27"/>
      <c r="O27" s="28"/>
      <c r="P27" s="25"/>
      <c r="Q27" s="27"/>
      <c r="R27" s="29"/>
      <c r="S27" s="59"/>
      <c r="T27" s="83"/>
      <c r="U27" s="80"/>
      <c r="V27" s="80"/>
      <c r="W27" s="81"/>
      <c r="X27" s="80"/>
      <c r="Y27" s="80"/>
      <c r="Z27" s="81"/>
      <c r="AA27" s="82"/>
      <c r="AB27" s="80"/>
      <c r="AC27" s="81"/>
      <c r="AD27" s="82"/>
      <c r="AE27" s="80"/>
      <c r="AF27" s="81"/>
      <c r="AW27" s="52"/>
      <c r="AX27" s="56"/>
      <c r="AY27" s="56"/>
      <c r="AZ27" s="52"/>
      <c r="BA27" s="52"/>
      <c r="BB27" s="56"/>
      <c r="BC27" s="57"/>
      <c r="BD27" s="57"/>
      <c r="BE27" s="58"/>
      <c r="BF27" s="58"/>
      <c r="BG27" s="57"/>
      <c r="BH27" s="58"/>
      <c r="BI27" s="58"/>
      <c r="BJ27" s="58"/>
      <c r="BL27" s="46"/>
    </row>
    <row r="32" spans="1:64" ht="23.25" x14ac:dyDescent="0.2">
      <c r="E32" s="34"/>
      <c r="AD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</sheetData>
  <mergeCells count="77">
    <mergeCell ref="S26:AG26"/>
    <mergeCell ref="S25:AG25"/>
    <mergeCell ref="S24:AG24"/>
    <mergeCell ref="AQ9:AQ10"/>
    <mergeCell ref="Q9:Q10"/>
    <mergeCell ref="AJ9:AJ10"/>
    <mergeCell ref="AK9:AK10"/>
    <mergeCell ref="B24:C24"/>
    <mergeCell ref="B25:C25"/>
    <mergeCell ref="B26:C26"/>
    <mergeCell ref="E26:F26"/>
    <mergeCell ref="A1:BK1"/>
    <mergeCell ref="A2:BK2"/>
    <mergeCell ref="A3:BK3"/>
    <mergeCell ref="A4:BK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BJ9:BJ10"/>
    <mergeCell ref="BK9:BK10"/>
    <mergeCell ref="BI9:BI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D9:BD10"/>
    <mergeCell ref="BE9:BE10"/>
    <mergeCell ref="BH9:BH10"/>
    <mergeCell ref="A9:A10"/>
    <mergeCell ref="B9:B10"/>
    <mergeCell ref="C9:C10"/>
    <mergeCell ref="D9:E9"/>
    <mergeCell ref="F9:F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J9:J10"/>
    <mergeCell ref="K9:K10"/>
    <mergeCell ref="S9:S10"/>
    <mergeCell ref="BF9:BF10"/>
    <mergeCell ref="BG9:BG10"/>
    <mergeCell ref="O9:O10"/>
    <mergeCell ref="AW24:AZ24"/>
    <mergeCell ref="AW25:AZ25"/>
    <mergeCell ref="AW26:AZ26"/>
    <mergeCell ref="A5:BK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</mergeCells>
  <printOptions horizontalCentered="1"/>
  <pageMargins left="0.43307086614173229" right="0.43307086614173229" top="0.47244094488188981" bottom="0.39370078740157483" header="0.51181102362204722" footer="0"/>
  <pageSetup paperSize="14" scale="30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diciembre</vt:lpstr>
      <vt:lpstr>Hoja1</vt:lpstr>
      <vt:lpstr>'Ejecución diciembre'!Área_de_impresión</vt:lpstr>
      <vt:lpstr>'Ejecución 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2024-12-18T17:42:38Z</cp:lastPrinted>
  <dcterms:created xsi:type="dcterms:W3CDTF">2018-02-05T14:29:45Z</dcterms:created>
  <dcterms:modified xsi:type="dcterms:W3CDTF">2024-12-18T17:42:43Z</dcterms:modified>
</cp:coreProperties>
</file>