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firstSheet="3" activeTab="5"/>
  </bookViews>
  <sheets>
    <sheet name="11_CONTROL KILOMETRAJE_VEHI" sheetId="68" r:id="rId1"/>
    <sheet name="10_CONTROL KILOMETRAJE_VEHI" sheetId="67" r:id="rId2"/>
    <sheet name="09_CONTROL KILOMETRAJE_VEHI" sheetId="66" r:id="rId3"/>
    <sheet name="08_CONTROL KILOMETRAJE_VEHI" sheetId="65" r:id="rId4"/>
    <sheet name="07_CONTROL KILOMETRAJE_VEHI" sheetId="64" r:id="rId5"/>
    <sheet name="06_CONTROL KILOMETRAJE_VEHI" sheetId="63" r:id="rId6"/>
  </sheets>
  <definedNames>
    <definedName name="_xlnm.Print_Area" localSheetId="5">'06_CONTROL KILOMETRAJE_VEHI'!$A$1:$M$31</definedName>
    <definedName name="_xlnm.Print_Area" localSheetId="4">'07_CONTROL KILOMETRAJE_VEHI'!$A$1:$M$32</definedName>
    <definedName name="_xlnm.Print_Area" localSheetId="3">'08_CONTROL KILOMETRAJE_VEHI'!$A$1:$M$31</definedName>
    <definedName name="_xlnm.Print_Area" localSheetId="2">'09_CONTROL KILOMETRAJE_VEHI'!$A$1:$M$32</definedName>
    <definedName name="_xlnm.Print_Area" localSheetId="1">'10_CONTROL KILOMETRAJE_VEHI'!$A$1:$M$32</definedName>
    <definedName name="_xlnm.Print_Area" localSheetId="0">'11_CONTROL KILOMETRAJE_VEHI'!$A$1:$M$33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<sst xmlns="http://schemas.openxmlformats.org/spreadsheetml/2006/main" count="623" uniqueCount="100">
  <si>
    <t>SECRETARIA PRESIDENCIAL DE LA MUJER</t>
  </si>
  <si>
    <t>ANEXO 6</t>
  </si>
  <si>
    <t>DIRECCIÓN ADMINISTRATIVA</t>
  </si>
  <si>
    <t>DEPARTAMENTO DE SERVICIOS GENERALES</t>
  </si>
  <si>
    <t>CONTROL DE KILOMETRAJE  VEHÍCULOS SEPREM - 2025</t>
  </si>
  <si>
    <t>SECCIÓN DE TRANSPORTES</t>
  </si>
  <si>
    <t>4ta. Calle 7-37, Zona 1, Guatemala</t>
  </si>
  <si>
    <t>PBX: 2207-9400</t>
  </si>
  <si>
    <t>www.seprem.gob.gt</t>
  </si>
  <si>
    <t>Datos Generales de Vehículos SEPREM 2025</t>
  </si>
  <si>
    <t>Registro de kilometraje - NOVIEMBRE 2025</t>
  </si>
  <si>
    <t>No.</t>
  </si>
  <si>
    <t>Tipo</t>
  </si>
  <si>
    <t>Marca</t>
  </si>
  <si>
    <t>Línea</t>
  </si>
  <si>
    <t>Placa</t>
  </si>
  <si>
    <t>Tarjeta de responsabilidad de activos fijos                                                                       ( Trabajador Operativo)</t>
  </si>
  <si>
    <t>Fecha de Inicio</t>
  </si>
  <si>
    <t>Cuenta kilómetros Inicio</t>
  </si>
  <si>
    <t>Fecha Final</t>
  </si>
  <si>
    <t>Cuenta kilómetros Final</t>
  </si>
  <si>
    <t>Total de Kilometros en el Mes</t>
  </si>
  <si>
    <t>Microbús</t>
  </si>
  <si>
    <t>Mitsubishi</t>
  </si>
  <si>
    <t>L300</t>
  </si>
  <si>
    <t>O-042BBW</t>
  </si>
  <si>
    <t>José René Santos Dávila</t>
  </si>
  <si>
    <t>28/11/2025</t>
  </si>
  <si>
    <t>Camioneta</t>
  </si>
  <si>
    <t>Montero GLX</t>
  </si>
  <si>
    <t>O-217BBJ</t>
  </si>
  <si>
    <t>Pick up</t>
  </si>
  <si>
    <t>Toyota</t>
  </si>
  <si>
    <t>Hi Lux</t>
  </si>
  <si>
    <t>O-218BBJ</t>
  </si>
  <si>
    <t>27/11/2025</t>
  </si>
  <si>
    <t>Automóvil</t>
  </si>
  <si>
    <t>Mazda</t>
  </si>
  <si>
    <t>323 Sedan GLX</t>
  </si>
  <si>
    <t>O-630BBF</t>
  </si>
  <si>
    <t>Daihatsu</t>
  </si>
  <si>
    <t>Terios</t>
  </si>
  <si>
    <t>O-329BBH</t>
  </si>
  <si>
    <t>Yaris</t>
  </si>
  <si>
    <t>O-199BBK</t>
  </si>
  <si>
    <t>Leonel Enríque Mancilla Sequen</t>
  </si>
  <si>
    <t>18/11/2025</t>
  </si>
  <si>
    <t>20/11/2025</t>
  </si>
  <si>
    <t>O-728BBD</t>
  </si>
  <si>
    <t>O-330BBH</t>
  </si>
  <si>
    <t>Marvin Ernesto Quiroa Molina</t>
  </si>
  <si>
    <t>Hi Ace</t>
  </si>
  <si>
    <t>O-327BBH</t>
  </si>
  <si>
    <t>.</t>
  </si>
  <si>
    <t>Motocicleta</t>
  </si>
  <si>
    <t xml:space="preserve">Genesis </t>
  </si>
  <si>
    <t>HJ150-2</t>
  </si>
  <si>
    <t>MO-116CQS</t>
  </si>
  <si>
    <t>Mynor Giovanni Xirúm Sucuquí</t>
  </si>
  <si>
    <t>Suzuki</t>
  </si>
  <si>
    <t>Sport</t>
  </si>
  <si>
    <t>MO-220BKW</t>
  </si>
  <si>
    <t>O-328BBH</t>
  </si>
  <si>
    <t>Sebastian Guamuch Xiquin</t>
  </si>
  <si>
    <t>Nativa GLS 4WD</t>
  </si>
  <si>
    <t>O-667BBF</t>
  </si>
  <si>
    <t>Registro de kilometraje _Movimiento de la Flotilla de SEPREM_TOTAL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</si>
  <si>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>El vehículo de placa: O-630BBF, esta al manejo del señor José Domingo Ajú Pol, por motivos de contratación en el renglon 029. El vehículo de placa: O-217BBJ, esta al manejo del señor  Jairo Isabel Gómez Morales, por motivos de contratación en el renglon 029. El vehículo de placa: O-667BBF, esta al manejo del señor Celso Nazario Escalante Aguilar, por motivos de contratación en el renglon 029 y disposición de la Autoridad Maxima.</t>
    </r>
  </si>
  <si>
    <t>Registro de kilometraje - OCTUBRE 2025</t>
  </si>
  <si>
    <t>30/10/2025</t>
  </si>
  <si>
    <t>31/10/2025</t>
  </si>
  <si>
    <t>29/10/2025</t>
  </si>
  <si>
    <t>30/09/2025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</si>
  <si>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>El vehículo de placa: O-630BBF, esta al manejo del señor José Domingo Ajú Pol, por motivos de contratación en el renglon 029. El vehículo de placa: O-217BBJ, esta al manejo del señor  Jairo Isabel Gómez Morales, por motivos de contratación en el renglon 029. El vehículo de placa: O-667BBF, O-328BBH esta al manejo del señor Celso Nazario Escalante Aguilar, por motivos de contratación en el renglon 029 y disposición de la Autoridad Maxima.</t>
    </r>
  </si>
  <si>
    <t>Registro de kilometraje - SEPTIEMBRE 2025</t>
  </si>
  <si>
    <t>18/09/2025</t>
  </si>
  <si>
    <t>29/09/2025</t>
  </si>
  <si>
    <t>26/09/2025</t>
  </si>
  <si>
    <t>19/09/2025</t>
  </si>
  <si>
    <t>Registro de kilometraje - AGOSTO 2025</t>
  </si>
  <si>
    <t>Jorge Eric Martínez Gil</t>
  </si>
  <si>
    <t>28/08/2025</t>
  </si>
  <si>
    <t>29/08/2025</t>
  </si>
  <si>
    <t>21/08/2025</t>
  </si>
  <si>
    <t>18/8/2025</t>
  </si>
  <si>
    <t>27/08/2025</t>
  </si>
  <si>
    <t>22/08/2025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</si>
  <si>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>El vehículo de placa: O-630BBF, esta al manejo del señor José Domingo Ajú Pol, por motivos de contratación en el renglon 029. El vehículo de placa: O-217BBJ, O-667BBF, O-328BBH esta al manejo del señor Celso Nazario Escalante Aguilar, por motivos de contratación en el renglon 029 y disposición de la Autoridad Maxima.</t>
    </r>
  </si>
  <si>
    <t>Registro de kilometraje - JULIO 2025</t>
  </si>
  <si>
    <t>18/07/2025</t>
  </si>
  <si>
    <t>30/07/2025</t>
  </si>
  <si>
    <t>31/07/2025</t>
  </si>
  <si>
    <t>15/07/2025</t>
  </si>
  <si>
    <t>28/07/2025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</si>
  <si>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 xml:space="preserve">El vehículo de placa: O-630BBF, esta al manejo del señor José Domingo Ajú Pol, por motivos de contratación en el renglon 029. El vehículo de placa: O-217BBJ, esta al manejo del señor Celso Nazario Escalante Aguilar, por motivos de contratación en el renglon 029. </t>
    </r>
  </si>
  <si>
    <t>Registro de kilometraje - JUNIO 2025</t>
  </si>
  <si>
    <t>27/06/2025</t>
  </si>
  <si>
    <t>20/06/2025</t>
  </si>
  <si>
    <t>26/06/2025</t>
  </si>
  <si>
    <t>24/06/2025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</si>
</sst>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134"/>
      <scheme val="minor"/>
    </font>
    <font>
      <b/>
      <sz val="16"/>
      <color theme="1"/>
      <name val="Arial Black"/>
      <charset val="134"/>
    </font>
    <font>
      <b/>
      <sz val="28"/>
      <color theme="1"/>
      <name val="Arial Black"/>
      <charset val="134"/>
    </font>
    <font>
      <b/>
      <sz val="12"/>
      <color theme="1"/>
      <name val="Calibri"/>
      <charset val="134"/>
      <scheme val="minor"/>
    </font>
    <font>
      <b/>
      <sz val="22"/>
      <color theme="1"/>
      <name val="Arial Black"/>
      <charset val="134"/>
    </font>
    <font>
      <sz val="12"/>
      <color theme="1"/>
      <name val="Arial"/>
      <charset val="134"/>
    </font>
    <font>
      <sz val="35"/>
      <color theme="1"/>
      <name val="Arial Black"/>
      <charset val="134"/>
    </font>
    <font>
      <b/>
      <sz val="12"/>
      <color theme="1"/>
      <name val="Arial"/>
      <charset val="134"/>
    </font>
    <font>
      <b/>
      <sz val="18"/>
      <color theme="1"/>
      <name val="Arial Black"/>
      <charset val="134"/>
    </font>
    <font>
      <sz val="18"/>
      <color theme="1"/>
      <name val="Arial Black"/>
      <charset val="134"/>
    </font>
    <font>
      <b/>
      <sz val="10"/>
      <color theme="0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Arial Black"/>
      <charset val="134"/>
    </font>
    <font>
      <b/>
      <sz val="11"/>
      <color theme="1"/>
      <name val="Calibri"/>
      <charset val="134"/>
      <scheme val="minor"/>
    </font>
    <font>
      <b/>
      <sz val="35"/>
      <name val="Arial Black"/>
      <charset val="134"/>
    </font>
    <font>
      <b/>
      <sz val="14"/>
      <name val="Arial Black"/>
      <charset val="134"/>
    </font>
    <font>
      <b/>
      <i/>
      <sz val="30"/>
      <name val="Arial Blac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24" applyNumberFormat="0" applyAlignment="0" applyProtection="0">
      <alignment vertical="center"/>
    </xf>
    <xf numFmtId="0" fontId="28" fillId="11" borderId="25" applyNumberFormat="0" applyAlignment="0" applyProtection="0">
      <alignment vertical="center"/>
    </xf>
    <xf numFmtId="0" fontId="29" fillId="11" borderId="24" applyNumberFormat="0" applyAlignment="0" applyProtection="0">
      <alignment vertical="center"/>
    </xf>
    <xf numFmtId="0" fontId="30" fillId="12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58" fontId="0" fillId="0" borderId="13" xfId="0" applyNumberFormat="1" applyBorder="1" applyAlignment="1">
      <alignment horizontal="center"/>
    </xf>
    <xf numFmtId="1" fontId="11" fillId="0" borderId="13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3" fillId="0" borderId="14" xfId="0" applyFont="1" applyFill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4" xfId="0" applyFont="1" applyFill="1" applyBorder="1"/>
    <xf numFmtId="0" fontId="11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left" vertical="center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3" fillId="0" borderId="18" xfId="0" applyFont="1" applyFill="1" applyBorder="1"/>
    <xf numFmtId="0" fontId="14" fillId="2" borderId="1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58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58" fontId="0" fillId="0" borderId="11" xfId="0" applyNumberFormat="1" applyFill="1" applyBorder="1" applyAlignment="1">
      <alignment horizontal="center"/>
    </xf>
    <xf numFmtId="0" fontId="14" fillId="2" borderId="3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/>
    </xf>
    <xf numFmtId="3" fontId="0" fillId="7" borderId="11" xfId="0" applyNumberFormat="1" applyFill="1" applyBorder="1" applyAlignment="1">
      <alignment horizontal="center"/>
    </xf>
    <xf numFmtId="0" fontId="0" fillId="8" borderId="0" xfId="0" applyFill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43"/>
  <sheetViews>
    <sheetView topLeftCell="A23" workbookViewId="0">
      <selection activeCell="E37" sqref="E37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9"/>
      <c r="L2" s="50" t="s">
        <v>1</v>
      </c>
      <c r="M2" s="49"/>
      <c r="N2" s="51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9"/>
      <c r="L3" s="49"/>
      <c r="M3" s="49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9"/>
      <c r="M4" s="49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9"/>
      <c r="M5" s="49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9"/>
      <c r="M6" s="49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9"/>
      <c r="M7" s="49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9"/>
      <c r="M8" s="49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9"/>
      <c r="M9" s="49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10</v>
      </c>
      <c r="I12" s="52"/>
      <c r="J12" s="52"/>
      <c r="K12" s="52"/>
      <c r="L12" s="53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4" t="s">
        <v>18</v>
      </c>
      <c r="J13" s="54" t="s">
        <v>19</v>
      </c>
      <c r="K13" s="54" t="s">
        <v>20</v>
      </c>
      <c r="L13" s="55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26</v>
      </c>
      <c r="H14" s="25">
        <v>45941</v>
      </c>
      <c r="I14" s="56">
        <v>226682</v>
      </c>
      <c r="J14" s="57" t="s">
        <v>27</v>
      </c>
      <c r="K14" s="56">
        <v>227054</v>
      </c>
      <c r="L14" s="58">
        <f t="shared" ref="L14:L26" si="0">K14-I14</f>
        <v>372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4" t="s">
        <v>26</v>
      </c>
      <c r="H15" s="25">
        <v>45727</v>
      </c>
      <c r="I15" s="59">
        <v>229790</v>
      </c>
      <c r="J15" s="60" t="s">
        <v>27</v>
      </c>
      <c r="K15" s="59">
        <v>231036</v>
      </c>
      <c r="L15" s="58">
        <f t="shared" si="0"/>
        <v>1246</v>
      </c>
    </row>
    <row r="16" spans="2:24">
      <c r="B16" s="26">
        <v>3</v>
      </c>
      <c r="C16" s="30" t="s">
        <v>31</v>
      </c>
      <c r="D16" s="23" t="s">
        <v>32</v>
      </c>
      <c r="E16" s="28" t="s">
        <v>33</v>
      </c>
      <c r="F16" s="31" t="s">
        <v>34</v>
      </c>
      <c r="G16" s="24" t="s">
        <v>26</v>
      </c>
      <c r="H16" s="25">
        <v>45727</v>
      </c>
      <c r="I16" s="56">
        <v>261375</v>
      </c>
      <c r="J16" s="57" t="s">
        <v>35</v>
      </c>
      <c r="K16" s="56">
        <v>262780</v>
      </c>
      <c r="L16" s="58">
        <f t="shared" si="0"/>
        <v>1405</v>
      </c>
      <c r="V16" s="1">
        <v>378220</v>
      </c>
      <c r="W16" s="1">
        <v>378316</v>
      </c>
      <c r="X16" s="1">
        <f t="shared" ref="X16:X37" si="1">W16-V16</f>
        <v>96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1" t="s">
        <v>39</v>
      </c>
      <c r="G17" s="24" t="s">
        <v>26</v>
      </c>
      <c r="H17" s="25">
        <v>45758</v>
      </c>
      <c r="I17" s="56">
        <v>302347</v>
      </c>
      <c r="J17" s="60" t="s">
        <v>27</v>
      </c>
      <c r="K17" s="56">
        <v>302697</v>
      </c>
      <c r="L17" s="58">
        <f t="shared" si="0"/>
        <v>350</v>
      </c>
      <c r="V17" s="1">
        <f t="shared" ref="V17:V37" si="2">W16</f>
        <v>378316</v>
      </c>
      <c r="W17" s="1">
        <v>378406</v>
      </c>
      <c r="X17" s="1">
        <f t="shared" si="1"/>
        <v>90</v>
      </c>
    </row>
    <row r="18" spans="2:24">
      <c r="B18" s="26">
        <v>5</v>
      </c>
      <c r="C18" s="33" t="s">
        <v>28</v>
      </c>
      <c r="D18" s="34" t="s">
        <v>40</v>
      </c>
      <c r="E18" s="35" t="s">
        <v>41</v>
      </c>
      <c r="F18" s="36" t="s">
        <v>42</v>
      </c>
      <c r="G18" s="24" t="s">
        <v>26</v>
      </c>
      <c r="H18" s="25">
        <v>45758</v>
      </c>
      <c r="I18" s="56">
        <v>167406</v>
      </c>
      <c r="J18" s="60">
        <v>45941</v>
      </c>
      <c r="K18" s="56">
        <v>167480</v>
      </c>
      <c r="L18" s="58">
        <f t="shared" si="0"/>
        <v>74</v>
      </c>
      <c r="V18" s="1">
        <f t="shared" si="2"/>
        <v>378406</v>
      </c>
      <c r="W18" s="1">
        <v>378836</v>
      </c>
      <c r="X18" s="1">
        <f t="shared" si="1"/>
        <v>430</v>
      </c>
    </row>
    <row r="19" spans="2:24">
      <c r="B19" s="26">
        <v>6</v>
      </c>
      <c r="C19" s="33" t="s">
        <v>36</v>
      </c>
      <c r="D19" s="34" t="s">
        <v>32</v>
      </c>
      <c r="E19" s="35" t="s">
        <v>43</v>
      </c>
      <c r="F19" s="36" t="s">
        <v>44</v>
      </c>
      <c r="G19" s="29" t="s">
        <v>45</v>
      </c>
      <c r="H19" s="25" t="s">
        <v>46</v>
      </c>
      <c r="I19" s="56">
        <v>332209</v>
      </c>
      <c r="J19" s="57" t="s">
        <v>47</v>
      </c>
      <c r="K19" s="56">
        <v>332287</v>
      </c>
      <c r="L19" s="58">
        <f t="shared" si="0"/>
        <v>78</v>
      </c>
      <c r="V19" s="1">
        <f t="shared" si="2"/>
        <v>378836</v>
      </c>
      <c r="W19" s="1">
        <v>378924</v>
      </c>
      <c r="X19" s="1">
        <f t="shared" si="1"/>
        <v>88</v>
      </c>
    </row>
    <row r="20" spans="2:24">
      <c r="B20" s="26">
        <v>7</v>
      </c>
      <c r="C20" s="33" t="s">
        <v>31</v>
      </c>
      <c r="D20" s="34" t="s">
        <v>32</v>
      </c>
      <c r="E20" s="35" t="s">
        <v>33</v>
      </c>
      <c r="F20" s="36" t="s">
        <v>48</v>
      </c>
      <c r="G20" s="37" t="s">
        <v>45</v>
      </c>
      <c r="H20" s="25">
        <v>45758</v>
      </c>
      <c r="I20" s="56">
        <v>282863</v>
      </c>
      <c r="J20" s="57" t="s">
        <v>27</v>
      </c>
      <c r="K20" s="56">
        <v>283829</v>
      </c>
      <c r="L20" s="58">
        <f t="shared" si="0"/>
        <v>966</v>
      </c>
      <c r="V20" s="1">
        <f t="shared" si="2"/>
        <v>378924</v>
      </c>
      <c r="W20" s="1">
        <v>379015</v>
      </c>
      <c r="X20" s="1">
        <f t="shared" si="1"/>
        <v>91</v>
      </c>
    </row>
    <row r="21" spans="2:24">
      <c r="B21" s="26">
        <v>8</v>
      </c>
      <c r="C21" s="33" t="s">
        <v>28</v>
      </c>
      <c r="D21" s="34" t="s">
        <v>40</v>
      </c>
      <c r="E21" s="35" t="s">
        <v>41</v>
      </c>
      <c r="F21" s="36" t="s">
        <v>49</v>
      </c>
      <c r="G21" s="38" t="s">
        <v>50</v>
      </c>
      <c r="H21" s="25">
        <v>45727</v>
      </c>
      <c r="I21" s="59">
        <v>219777</v>
      </c>
      <c r="J21" s="60" t="s">
        <v>27</v>
      </c>
      <c r="K21" s="59">
        <v>220384</v>
      </c>
      <c r="L21" s="58">
        <f t="shared" si="0"/>
        <v>607</v>
      </c>
      <c r="V21" s="1">
        <f t="shared" si="2"/>
        <v>379015</v>
      </c>
      <c r="W21" s="1">
        <v>379228</v>
      </c>
      <c r="X21" s="1">
        <f t="shared" si="1"/>
        <v>213</v>
      </c>
    </row>
    <row r="22" spans="2:24">
      <c r="B22" s="26">
        <v>9</v>
      </c>
      <c r="C22" s="33" t="s">
        <v>22</v>
      </c>
      <c r="D22" s="34" t="s">
        <v>32</v>
      </c>
      <c r="E22" s="35" t="s">
        <v>51</v>
      </c>
      <c r="F22" s="36" t="s">
        <v>52</v>
      </c>
      <c r="G22" s="29" t="s">
        <v>50</v>
      </c>
      <c r="H22" s="25">
        <v>45727</v>
      </c>
      <c r="I22" s="56">
        <v>133899</v>
      </c>
      <c r="J22" s="57" t="s">
        <v>27</v>
      </c>
      <c r="K22" s="56">
        <v>134971</v>
      </c>
      <c r="L22" s="58">
        <f t="shared" si="0"/>
        <v>1072</v>
      </c>
      <c r="N22" s="1" t="s">
        <v>53</v>
      </c>
      <c r="V22" s="1">
        <f t="shared" si="2"/>
        <v>379228</v>
      </c>
      <c r="W22" s="1">
        <v>379339</v>
      </c>
      <c r="X22" s="1">
        <f t="shared" si="1"/>
        <v>111</v>
      </c>
    </row>
    <row r="23" spans="2:24">
      <c r="B23" s="26">
        <v>10</v>
      </c>
      <c r="C23" s="33" t="s">
        <v>54</v>
      </c>
      <c r="D23" s="34" t="s">
        <v>55</v>
      </c>
      <c r="E23" s="35" t="s">
        <v>56</v>
      </c>
      <c r="F23" s="36" t="s">
        <v>57</v>
      </c>
      <c r="G23" s="29" t="s">
        <v>58</v>
      </c>
      <c r="H23" s="25">
        <v>45788</v>
      </c>
      <c r="I23" s="56">
        <v>15407</v>
      </c>
      <c r="J23" s="57" t="s">
        <v>35</v>
      </c>
      <c r="K23" s="56">
        <v>15799</v>
      </c>
      <c r="L23" s="58">
        <f t="shared" si="0"/>
        <v>392</v>
      </c>
      <c r="V23" s="1">
        <f t="shared" si="2"/>
        <v>379339</v>
      </c>
      <c r="W23" s="1">
        <v>379485</v>
      </c>
      <c r="X23" s="1">
        <f t="shared" si="1"/>
        <v>146</v>
      </c>
    </row>
    <row r="24" spans="2:24">
      <c r="B24" s="26">
        <v>11</v>
      </c>
      <c r="C24" s="33" t="s">
        <v>54</v>
      </c>
      <c r="D24" s="34" t="s">
        <v>59</v>
      </c>
      <c r="E24" s="35" t="s">
        <v>60</v>
      </c>
      <c r="F24" s="36" t="s">
        <v>61</v>
      </c>
      <c r="G24" s="29" t="s">
        <v>58</v>
      </c>
      <c r="H24" s="25">
        <v>45849</v>
      </c>
      <c r="I24" s="56">
        <v>32785</v>
      </c>
      <c r="J24" s="57" t="s">
        <v>27</v>
      </c>
      <c r="K24" s="56">
        <v>33036</v>
      </c>
      <c r="L24" s="58">
        <f t="shared" si="0"/>
        <v>251</v>
      </c>
      <c r="V24" s="1">
        <f t="shared" si="2"/>
        <v>379485</v>
      </c>
      <c r="W24" s="1">
        <v>379568</v>
      </c>
      <c r="X24" s="1">
        <f t="shared" si="1"/>
        <v>83</v>
      </c>
    </row>
    <row r="25" spans="2:24">
      <c r="B25" s="26">
        <v>12</v>
      </c>
      <c r="C25" s="33" t="s">
        <v>28</v>
      </c>
      <c r="D25" s="34" t="s">
        <v>40</v>
      </c>
      <c r="E25" s="35" t="s">
        <v>41</v>
      </c>
      <c r="F25" s="34" t="s">
        <v>62</v>
      </c>
      <c r="G25" s="29" t="s">
        <v>63</v>
      </c>
      <c r="H25" s="25">
        <v>46002</v>
      </c>
      <c r="I25" s="59">
        <v>199520</v>
      </c>
      <c r="J25" s="57" t="s">
        <v>27</v>
      </c>
      <c r="K25" s="59">
        <v>199798</v>
      </c>
      <c r="L25" s="58">
        <f t="shared" si="0"/>
        <v>278</v>
      </c>
      <c r="V25" s="1">
        <f t="shared" si="2"/>
        <v>379568</v>
      </c>
      <c r="W25" s="1">
        <v>379654</v>
      </c>
      <c r="X25" s="65">
        <f t="shared" si="1"/>
        <v>86</v>
      </c>
    </row>
    <row r="26" ht="15.75" spans="2:24">
      <c r="B26" s="39">
        <v>13</v>
      </c>
      <c r="C26" s="40" t="s">
        <v>28</v>
      </c>
      <c r="D26" s="41" t="s">
        <v>23</v>
      </c>
      <c r="E26" s="42" t="s">
        <v>64</v>
      </c>
      <c r="F26" s="41" t="s">
        <v>65</v>
      </c>
      <c r="G26" s="63" t="s">
        <v>63</v>
      </c>
      <c r="H26" s="25">
        <v>45758</v>
      </c>
      <c r="I26" s="64">
        <v>378220</v>
      </c>
      <c r="J26" s="57" t="s">
        <v>27</v>
      </c>
      <c r="K26" s="64">
        <v>380518</v>
      </c>
      <c r="L26" s="58">
        <f t="shared" si="0"/>
        <v>2298</v>
      </c>
      <c r="V26" s="1">
        <f t="shared" si="2"/>
        <v>379654</v>
      </c>
      <c r="W26" s="1">
        <v>379690</v>
      </c>
      <c r="X26" s="1">
        <f t="shared" si="1"/>
        <v>36</v>
      </c>
    </row>
    <row r="27" ht="25.5" customHeight="1" spans="2:24">
      <c r="B27" s="44" t="s">
        <v>66</v>
      </c>
      <c r="C27" s="45"/>
      <c r="D27" s="45"/>
      <c r="E27" s="45"/>
      <c r="F27" s="45"/>
      <c r="G27" s="45"/>
      <c r="H27" s="45"/>
      <c r="I27" s="45"/>
      <c r="J27" s="45"/>
      <c r="K27" s="61"/>
      <c r="L27" s="62">
        <f>SUM(L14:L26)</f>
        <v>9389</v>
      </c>
      <c r="V27" s="1">
        <f t="shared" si="2"/>
        <v>379690</v>
      </c>
      <c r="W27" s="1">
        <v>379701</v>
      </c>
      <c r="X27" s="1">
        <f t="shared" si="1"/>
        <v>11</v>
      </c>
    </row>
    <row r="28" customHeight="1" spans="2:24">
      <c r="B28" s="46" t="s">
        <v>67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V28" s="1">
        <f t="shared" si="2"/>
        <v>379701</v>
      </c>
      <c r="W28" s="1">
        <v>379759</v>
      </c>
      <c r="X28" s="1">
        <f t="shared" si="1"/>
        <v>58</v>
      </c>
    </row>
    <row r="29" spans="2:24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V29" s="1">
        <f t="shared" si="2"/>
        <v>379759</v>
      </c>
      <c r="W29" s="1">
        <v>379851</v>
      </c>
      <c r="X29" s="1">
        <f t="shared" si="1"/>
        <v>92</v>
      </c>
    </row>
    <row r="30" spans="2:24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V30" s="1">
        <f t="shared" si="2"/>
        <v>379851</v>
      </c>
      <c r="W30" s="1">
        <v>380042</v>
      </c>
      <c r="X30" s="1">
        <f t="shared" si="1"/>
        <v>191</v>
      </c>
    </row>
    <row r="31" spans="2:24">
      <c r="B31" s="48"/>
      <c r="V31" s="1">
        <f t="shared" si="2"/>
        <v>380042</v>
      </c>
      <c r="W31" s="1">
        <v>380242</v>
      </c>
      <c r="X31" s="1">
        <f t="shared" si="1"/>
        <v>200</v>
      </c>
    </row>
    <row r="32" spans="3:24">
      <c r="C32" s="48"/>
      <c r="V32" s="1">
        <f t="shared" si="2"/>
        <v>380242</v>
      </c>
      <c r="W32" s="1">
        <v>380434</v>
      </c>
      <c r="X32" s="1">
        <f t="shared" si="1"/>
        <v>192</v>
      </c>
    </row>
    <row r="33" spans="22:24">
      <c r="V33" s="1">
        <f t="shared" si="2"/>
        <v>380434</v>
      </c>
      <c r="W33" s="1">
        <v>380518</v>
      </c>
      <c r="X33" s="1">
        <f t="shared" si="1"/>
        <v>84</v>
      </c>
    </row>
    <row r="34" spans="22:24">
      <c r="V34" s="1" t="e">
        <f>#REF!</f>
        <v>#REF!</v>
      </c>
      <c r="W34" s="1">
        <v>227020</v>
      </c>
      <c r="X34" s="1" t="e">
        <f t="shared" ref="X34:X43" si="3">W34-V34</f>
        <v>#REF!</v>
      </c>
    </row>
    <row r="35" spans="22:24">
      <c r="V35" s="1">
        <f t="shared" ref="V34:V43" si="4">W34</f>
        <v>227020</v>
      </c>
      <c r="W35" s="1">
        <v>227038</v>
      </c>
      <c r="X35" s="1">
        <f t="shared" si="3"/>
        <v>18</v>
      </c>
    </row>
    <row r="36" spans="22:24">
      <c r="V36" s="1">
        <f t="shared" si="4"/>
        <v>227038</v>
      </c>
      <c r="W36" s="1">
        <v>227043</v>
      </c>
      <c r="X36" s="1">
        <f t="shared" si="3"/>
        <v>5</v>
      </c>
    </row>
    <row r="37" spans="22:24">
      <c r="V37" s="1">
        <f t="shared" si="4"/>
        <v>227043</v>
      </c>
      <c r="W37" s="1">
        <v>227051</v>
      </c>
      <c r="X37" s="65">
        <f t="shared" si="3"/>
        <v>8</v>
      </c>
    </row>
    <row r="38" spans="22:24">
      <c r="V38" s="1">
        <f t="shared" si="4"/>
        <v>227051</v>
      </c>
      <c r="W38" s="1">
        <v>227054</v>
      </c>
      <c r="X38" s="1">
        <f t="shared" si="3"/>
        <v>3</v>
      </c>
    </row>
    <row r="39" spans="22:24">
      <c r="V39" s="1">
        <f t="shared" si="4"/>
        <v>227054</v>
      </c>
      <c r="W39" s="1">
        <v>226974</v>
      </c>
      <c r="X39" s="1">
        <f t="shared" si="3"/>
        <v>-80</v>
      </c>
    </row>
    <row r="40" spans="22:24">
      <c r="V40" s="1">
        <f t="shared" si="4"/>
        <v>226974</v>
      </c>
      <c r="W40" s="1">
        <v>226975</v>
      </c>
      <c r="X40" s="1">
        <f t="shared" si="3"/>
        <v>1</v>
      </c>
    </row>
    <row r="41" spans="22:24">
      <c r="V41" s="1">
        <f t="shared" si="4"/>
        <v>226975</v>
      </c>
      <c r="W41" s="1">
        <v>226976</v>
      </c>
      <c r="X41" s="1">
        <f t="shared" si="3"/>
        <v>1</v>
      </c>
    </row>
    <row r="42" spans="22:24">
      <c r="V42" s="1">
        <f t="shared" si="4"/>
        <v>226976</v>
      </c>
      <c r="W42" s="1">
        <v>226977</v>
      </c>
      <c r="X42" s="1">
        <f t="shared" si="3"/>
        <v>1</v>
      </c>
    </row>
    <row r="43" spans="22:24">
      <c r="V43" s="1">
        <f t="shared" si="4"/>
        <v>226977</v>
      </c>
      <c r="W43" s="1">
        <v>226978</v>
      </c>
      <c r="X43" s="1">
        <f t="shared" si="3"/>
        <v>1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2"/>
  <sheetViews>
    <sheetView zoomScale="85" zoomScaleNormal="85" topLeftCell="C1" workbookViewId="0">
      <selection activeCell="G47" sqref="G47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9"/>
      <c r="L2" s="50" t="s">
        <v>1</v>
      </c>
      <c r="M2" s="49"/>
      <c r="N2" s="51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9"/>
      <c r="L3" s="49"/>
      <c r="M3" s="49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9"/>
      <c r="M4" s="49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9"/>
      <c r="M5" s="49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9"/>
      <c r="M6" s="49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9"/>
      <c r="M7" s="49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9"/>
      <c r="M8" s="49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9"/>
      <c r="M9" s="49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68</v>
      </c>
      <c r="I12" s="52"/>
      <c r="J12" s="52"/>
      <c r="K12" s="52"/>
      <c r="L12" s="53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4" t="s">
        <v>18</v>
      </c>
      <c r="J13" s="54" t="s">
        <v>19</v>
      </c>
      <c r="K13" s="54" t="s">
        <v>20</v>
      </c>
      <c r="L13" s="55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26</v>
      </c>
      <c r="H14" s="25">
        <v>45667</v>
      </c>
      <c r="I14" s="56">
        <v>226115</v>
      </c>
      <c r="J14" s="57" t="s">
        <v>69</v>
      </c>
      <c r="K14" s="56">
        <v>226682</v>
      </c>
      <c r="L14" s="58">
        <f t="shared" ref="L14:L26" si="0">K14-I14</f>
        <v>567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4" t="s">
        <v>26</v>
      </c>
      <c r="H15" s="25">
        <v>45667</v>
      </c>
      <c r="I15" s="59">
        <v>227389</v>
      </c>
      <c r="J15" s="60" t="s">
        <v>70</v>
      </c>
      <c r="K15" s="59">
        <v>229790</v>
      </c>
      <c r="L15" s="58">
        <f t="shared" si="0"/>
        <v>2401</v>
      </c>
    </row>
    <row r="16" spans="2:24">
      <c r="B16" s="26">
        <v>3</v>
      </c>
      <c r="C16" s="30" t="s">
        <v>31</v>
      </c>
      <c r="D16" s="23" t="s">
        <v>32</v>
      </c>
      <c r="E16" s="28" t="s">
        <v>33</v>
      </c>
      <c r="F16" s="31" t="s">
        <v>34</v>
      </c>
      <c r="G16" s="24" t="s">
        <v>26</v>
      </c>
      <c r="H16" s="25">
        <v>45818</v>
      </c>
      <c r="I16" s="56">
        <v>259754</v>
      </c>
      <c r="J16" s="57" t="s">
        <v>70</v>
      </c>
      <c r="K16" s="56">
        <v>261375</v>
      </c>
      <c r="L16" s="58">
        <f t="shared" si="0"/>
        <v>1621</v>
      </c>
      <c r="V16" s="1">
        <v>373062</v>
      </c>
      <c r="W16" s="1">
        <v>373152</v>
      </c>
      <c r="X16" s="1">
        <f t="shared" ref="X16:X37" si="1">W16-V16</f>
        <v>90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1" t="s">
        <v>39</v>
      </c>
      <c r="G17" s="24" t="s">
        <v>26</v>
      </c>
      <c r="H17" s="25">
        <v>45667</v>
      </c>
      <c r="I17" s="56">
        <v>301894</v>
      </c>
      <c r="J17" s="60" t="s">
        <v>70</v>
      </c>
      <c r="K17" s="56">
        <v>302347</v>
      </c>
      <c r="L17" s="58">
        <f t="shared" si="0"/>
        <v>453</v>
      </c>
      <c r="V17" s="1">
        <f t="shared" ref="V17:V37" si="2">W16</f>
        <v>373152</v>
      </c>
      <c r="W17" s="1">
        <v>373448</v>
      </c>
      <c r="X17" s="1">
        <f t="shared" si="1"/>
        <v>296</v>
      </c>
    </row>
    <row r="18" spans="2:24">
      <c r="B18" s="26">
        <v>5</v>
      </c>
      <c r="C18" s="33" t="s">
        <v>28</v>
      </c>
      <c r="D18" s="34" t="s">
        <v>40</v>
      </c>
      <c r="E18" s="35" t="s">
        <v>41</v>
      </c>
      <c r="F18" s="36" t="s">
        <v>42</v>
      </c>
      <c r="G18" s="24" t="s">
        <v>26</v>
      </c>
      <c r="H18" s="25">
        <v>45940</v>
      </c>
      <c r="I18" s="56">
        <v>167247</v>
      </c>
      <c r="J18" s="60" t="s">
        <v>70</v>
      </c>
      <c r="K18" s="56">
        <v>167406</v>
      </c>
      <c r="L18" s="58">
        <f t="shared" si="0"/>
        <v>159</v>
      </c>
      <c r="V18" s="1">
        <f t="shared" si="2"/>
        <v>373448</v>
      </c>
      <c r="W18" s="1">
        <v>373737</v>
      </c>
      <c r="X18" s="1">
        <f t="shared" si="1"/>
        <v>289</v>
      </c>
    </row>
    <row r="19" spans="2:24">
      <c r="B19" s="26">
        <v>6</v>
      </c>
      <c r="C19" s="33" t="s">
        <v>36</v>
      </c>
      <c r="D19" s="34" t="s">
        <v>32</v>
      </c>
      <c r="E19" s="35" t="s">
        <v>43</v>
      </c>
      <c r="F19" s="36" t="s">
        <v>44</v>
      </c>
      <c r="G19" s="29" t="s">
        <v>45</v>
      </c>
      <c r="H19" s="25">
        <v>45910</v>
      </c>
      <c r="I19" s="56">
        <v>332192</v>
      </c>
      <c r="J19" s="57">
        <v>45910</v>
      </c>
      <c r="K19" s="56">
        <v>332209</v>
      </c>
      <c r="L19" s="58">
        <f t="shared" si="0"/>
        <v>17</v>
      </c>
      <c r="V19" s="1">
        <f t="shared" si="2"/>
        <v>373737</v>
      </c>
      <c r="W19" s="1">
        <v>373787</v>
      </c>
      <c r="X19" s="1">
        <f t="shared" si="1"/>
        <v>50</v>
      </c>
    </row>
    <row r="20" spans="2:24">
      <c r="B20" s="26">
        <v>7</v>
      </c>
      <c r="C20" s="33" t="s">
        <v>31</v>
      </c>
      <c r="D20" s="34" t="s">
        <v>32</v>
      </c>
      <c r="E20" s="35" t="s">
        <v>33</v>
      </c>
      <c r="F20" s="36" t="s">
        <v>48</v>
      </c>
      <c r="G20" s="37" t="s">
        <v>45</v>
      </c>
      <c r="H20" s="25">
        <v>45667</v>
      </c>
      <c r="I20" s="56">
        <v>281211</v>
      </c>
      <c r="J20" s="57" t="s">
        <v>70</v>
      </c>
      <c r="K20" s="56">
        <v>282863</v>
      </c>
      <c r="L20" s="58">
        <f t="shared" si="0"/>
        <v>1652</v>
      </c>
      <c r="V20" s="1">
        <f t="shared" si="2"/>
        <v>373787</v>
      </c>
      <c r="W20" s="1">
        <v>373791</v>
      </c>
      <c r="X20" s="1">
        <f t="shared" si="1"/>
        <v>4</v>
      </c>
    </row>
    <row r="21" spans="2:24">
      <c r="B21" s="26">
        <v>8</v>
      </c>
      <c r="C21" s="33" t="s">
        <v>28</v>
      </c>
      <c r="D21" s="34" t="s">
        <v>40</v>
      </c>
      <c r="E21" s="35" t="s">
        <v>41</v>
      </c>
      <c r="F21" s="36" t="s">
        <v>49</v>
      </c>
      <c r="G21" s="38" t="s">
        <v>50</v>
      </c>
      <c r="H21" s="25">
        <v>45757</v>
      </c>
      <c r="I21" s="59">
        <v>219458</v>
      </c>
      <c r="J21" s="60" t="s">
        <v>70</v>
      </c>
      <c r="K21" s="59">
        <v>219777</v>
      </c>
      <c r="L21" s="58">
        <f t="shared" si="0"/>
        <v>319</v>
      </c>
      <c r="V21" s="1">
        <f t="shared" si="2"/>
        <v>373791</v>
      </c>
      <c r="W21" s="1">
        <v>373796</v>
      </c>
      <c r="X21" s="1">
        <f t="shared" si="1"/>
        <v>5</v>
      </c>
    </row>
    <row r="22" spans="2:24">
      <c r="B22" s="26">
        <v>9</v>
      </c>
      <c r="C22" s="33" t="s">
        <v>22</v>
      </c>
      <c r="D22" s="34" t="s">
        <v>32</v>
      </c>
      <c r="E22" s="35" t="s">
        <v>51</v>
      </c>
      <c r="F22" s="36" t="s">
        <v>52</v>
      </c>
      <c r="G22" s="29" t="s">
        <v>50</v>
      </c>
      <c r="H22" s="25">
        <v>45667</v>
      </c>
      <c r="I22" s="56">
        <v>131236</v>
      </c>
      <c r="J22" s="57" t="s">
        <v>70</v>
      </c>
      <c r="K22" s="56">
        <v>133899</v>
      </c>
      <c r="L22" s="58">
        <f t="shared" si="0"/>
        <v>2663</v>
      </c>
      <c r="N22" s="1" t="s">
        <v>53</v>
      </c>
      <c r="V22" s="1">
        <f t="shared" si="2"/>
        <v>373796</v>
      </c>
      <c r="W22" s="1">
        <v>373803</v>
      </c>
      <c r="X22" s="1">
        <f t="shared" si="1"/>
        <v>7</v>
      </c>
    </row>
    <row r="23" spans="2:24">
      <c r="B23" s="26">
        <v>10</v>
      </c>
      <c r="C23" s="33" t="s">
        <v>54</v>
      </c>
      <c r="D23" s="34" t="s">
        <v>55</v>
      </c>
      <c r="E23" s="35" t="s">
        <v>56</v>
      </c>
      <c r="F23" s="36" t="s">
        <v>57</v>
      </c>
      <c r="G23" s="29" t="s">
        <v>58</v>
      </c>
      <c r="H23" s="25">
        <v>45667</v>
      </c>
      <c r="I23" s="56">
        <v>15138</v>
      </c>
      <c r="J23" s="57" t="s">
        <v>71</v>
      </c>
      <c r="K23" s="56">
        <v>15407</v>
      </c>
      <c r="L23" s="58">
        <f t="shared" si="0"/>
        <v>269</v>
      </c>
      <c r="V23" s="1">
        <f t="shared" si="2"/>
        <v>373803</v>
      </c>
      <c r="W23" s="1">
        <v>373944</v>
      </c>
      <c r="X23" s="1">
        <f t="shared" si="1"/>
        <v>141</v>
      </c>
    </row>
    <row r="24" spans="2:24">
      <c r="B24" s="26">
        <v>11</v>
      </c>
      <c r="C24" s="33" t="s">
        <v>54</v>
      </c>
      <c r="D24" s="34" t="s">
        <v>59</v>
      </c>
      <c r="E24" s="35" t="s">
        <v>60</v>
      </c>
      <c r="F24" s="36" t="s">
        <v>61</v>
      </c>
      <c r="G24" s="29" t="s">
        <v>58</v>
      </c>
      <c r="H24" s="25">
        <v>45940</v>
      </c>
      <c r="I24" s="56">
        <v>32503</v>
      </c>
      <c r="J24" s="57" t="s">
        <v>70</v>
      </c>
      <c r="K24" s="56">
        <v>32785</v>
      </c>
      <c r="L24" s="58">
        <f t="shared" si="0"/>
        <v>282</v>
      </c>
      <c r="V24" s="1">
        <f t="shared" si="2"/>
        <v>373944</v>
      </c>
      <c r="W24" s="1">
        <v>374113</v>
      </c>
      <c r="X24" s="1">
        <f t="shared" si="1"/>
        <v>169</v>
      </c>
    </row>
    <row r="25" spans="2:24">
      <c r="B25" s="26">
        <v>12</v>
      </c>
      <c r="C25" s="33" t="s">
        <v>28</v>
      </c>
      <c r="D25" s="34" t="s">
        <v>40</v>
      </c>
      <c r="E25" s="35" t="s">
        <v>41</v>
      </c>
      <c r="F25" s="34" t="s">
        <v>62</v>
      </c>
      <c r="G25" s="29" t="s">
        <v>63</v>
      </c>
      <c r="H25" s="25">
        <v>45667</v>
      </c>
      <c r="I25" s="59">
        <v>199007</v>
      </c>
      <c r="J25" s="57" t="s">
        <v>70</v>
      </c>
      <c r="K25" s="59">
        <v>199520</v>
      </c>
      <c r="L25" s="58">
        <f t="shared" si="0"/>
        <v>513</v>
      </c>
      <c r="V25" s="1">
        <f t="shared" si="2"/>
        <v>374113</v>
      </c>
      <c r="W25" s="1">
        <v>374192</v>
      </c>
      <c r="X25" s="1">
        <f t="shared" si="1"/>
        <v>79</v>
      </c>
    </row>
    <row r="26" ht="15.75" spans="2:24">
      <c r="B26" s="39">
        <v>13</v>
      </c>
      <c r="C26" s="40" t="s">
        <v>28</v>
      </c>
      <c r="D26" s="41" t="s">
        <v>23</v>
      </c>
      <c r="E26" s="42" t="s">
        <v>64</v>
      </c>
      <c r="F26" s="41" t="s">
        <v>65</v>
      </c>
      <c r="G26" s="63" t="s">
        <v>63</v>
      </c>
      <c r="H26" s="25" t="s">
        <v>72</v>
      </c>
      <c r="I26" s="64">
        <v>375268</v>
      </c>
      <c r="J26" s="57" t="s">
        <v>70</v>
      </c>
      <c r="K26" s="64">
        <v>378220</v>
      </c>
      <c r="L26" s="58">
        <f t="shared" si="0"/>
        <v>2952</v>
      </c>
      <c r="V26" s="1">
        <f t="shared" si="2"/>
        <v>374192</v>
      </c>
      <c r="W26" s="1">
        <v>374272</v>
      </c>
      <c r="X26" s="1">
        <f t="shared" si="1"/>
        <v>80</v>
      </c>
    </row>
    <row r="27" ht="25.5" customHeight="1" spans="2:24">
      <c r="B27" s="44" t="s">
        <v>66</v>
      </c>
      <c r="C27" s="45"/>
      <c r="D27" s="45"/>
      <c r="E27" s="45"/>
      <c r="F27" s="45"/>
      <c r="G27" s="45"/>
      <c r="H27" s="45"/>
      <c r="I27" s="45"/>
      <c r="J27" s="45"/>
      <c r="K27" s="61"/>
      <c r="L27" s="62">
        <f>SUM(L14:L26)</f>
        <v>13868</v>
      </c>
      <c r="V27" s="1">
        <f t="shared" si="2"/>
        <v>374272</v>
      </c>
      <c r="W27" s="1">
        <v>374536</v>
      </c>
      <c r="X27" s="1">
        <f t="shared" si="1"/>
        <v>264</v>
      </c>
    </row>
    <row r="28" customHeight="1" spans="2:24">
      <c r="B28" s="46" t="s">
        <v>73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V28" s="1">
        <f t="shared" si="2"/>
        <v>374536</v>
      </c>
      <c r="W28" s="1">
        <v>374628</v>
      </c>
      <c r="X28" s="1">
        <f t="shared" si="1"/>
        <v>92</v>
      </c>
    </row>
    <row r="29" spans="2:24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V29" s="1">
        <f t="shared" si="2"/>
        <v>374628</v>
      </c>
      <c r="W29" s="1">
        <v>374674</v>
      </c>
      <c r="X29" s="1">
        <f t="shared" si="1"/>
        <v>46</v>
      </c>
    </row>
    <row r="30" spans="2:24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V30" s="1">
        <f t="shared" si="2"/>
        <v>374674</v>
      </c>
      <c r="W30" s="1">
        <v>374894</v>
      </c>
      <c r="X30" s="1">
        <f t="shared" si="1"/>
        <v>220</v>
      </c>
    </row>
    <row r="31" spans="2:24">
      <c r="B31" s="48"/>
      <c r="V31" s="1">
        <f t="shared" si="2"/>
        <v>374894</v>
      </c>
      <c r="W31" s="1">
        <v>375167</v>
      </c>
      <c r="X31" s="1">
        <f t="shared" si="1"/>
        <v>273</v>
      </c>
    </row>
    <row r="32" spans="3:24">
      <c r="C32" s="48"/>
      <c r="V32" s="1">
        <f t="shared" si="2"/>
        <v>375167</v>
      </c>
      <c r="W32" s="1">
        <v>375212</v>
      </c>
      <c r="X32" s="1">
        <f t="shared" si="1"/>
        <v>45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2"/>
  <sheetViews>
    <sheetView zoomScale="85" zoomScaleNormal="85" topLeftCell="A24" workbookViewId="0">
      <selection activeCell="F38" sqref="F38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9"/>
      <c r="L2" s="50" t="s">
        <v>1</v>
      </c>
      <c r="M2" s="49"/>
      <c r="N2" s="51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9"/>
      <c r="L3" s="49"/>
      <c r="M3" s="49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9"/>
      <c r="M4" s="49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9"/>
      <c r="M5" s="49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9"/>
      <c r="M6" s="49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9"/>
      <c r="M7" s="49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9"/>
      <c r="M8" s="49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9"/>
      <c r="M9" s="49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74</v>
      </c>
      <c r="I12" s="52"/>
      <c r="J12" s="52"/>
      <c r="K12" s="52"/>
      <c r="L12" s="53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4" t="s">
        <v>18</v>
      </c>
      <c r="J13" s="54" t="s">
        <v>19</v>
      </c>
      <c r="K13" s="54" t="s">
        <v>20</v>
      </c>
      <c r="L13" s="55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26</v>
      </c>
      <c r="H14" s="25" t="s">
        <v>75</v>
      </c>
      <c r="I14" s="56">
        <v>225960</v>
      </c>
      <c r="J14" s="57" t="s">
        <v>72</v>
      </c>
      <c r="K14" s="56">
        <v>226115</v>
      </c>
      <c r="L14" s="58">
        <f t="shared" ref="L14:L26" si="0">K14-I14</f>
        <v>155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4" t="s">
        <v>26</v>
      </c>
      <c r="H15" s="25">
        <v>45725</v>
      </c>
      <c r="I15" s="59">
        <v>226727</v>
      </c>
      <c r="J15" s="60" t="s">
        <v>76</v>
      </c>
      <c r="K15" s="59">
        <v>227389</v>
      </c>
      <c r="L15" s="58">
        <f t="shared" si="0"/>
        <v>662</v>
      </c>
    </row>
    <row r="16" spans="2:24">
      <c r="B16" s="26">
        <v>3</v>
      </c>
      <c r="C16" s="30" t="s">
        <v>31</v>
      </c>
      <c r="D16" s="23" t="s">
        <v>32</v>
      </c>
      <c r="E16" s="28" t="s">
        <v>33</v>
      </c>
      <c r="F16" s="31" t="s">
        <v>34</v>
      </c>
      <c r="G16" s="24" t="s">
        <v>26</v>
      </c>
      <c r="H16" s="25">
        <v>45697</v>
      </c>
      <c r="I16" s="56">
        <v>258067</v>
      </c>
      <c r="J16" s="57" t="s">
        <v>76</v>
      </c>
      <c r="K16" s="56">
        <v>259754</v>
      </c>
      <c r="L16" s="58">
        <f t="shared" si="0"/>
        <v>1687</v>
      </c>
      <c r="V16" s="1">
        <v>373062</v>
      </c>
      <c r="W16" s="1">
        <v>373152</v>
      </c>
      <c r="X16" s="1">
        <f t="shared" ref="X16:X37" si="1">W16-V16</f>
        <v>90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1" t="s">
        <v>39</v>
      </c>
      <c r="G17" s="24" t="s">
        <v>26</v>
      </c>
      <c r="H17" s="25">
        <v>45909</v>
      </c>
      <c r="I17" s="56">
        <v>301544</v>
      </c>
      <c r="J17" s="60" t="s">
        <v>72</v>
      </c>
      <c r="K17" s="56">
        <v>301894</v>
      </c>
      <c r="L17" s="58">
        <f t="shared" si="0"/>
        <v>350</v>
      </c>
      <c r="V17" s="1">
        <f t="shared" ref="V17:V37" si="2">W16</f>
        <v>373152</v>
      </c>
      <c r="W17" s="1">
        <v>373448</v>
      </c>
      <c r="X17" s="1">
        <f t="shared" si="1"/>
        <v>296</v>
      </c>
    </row>
    <row r="18" spans="2:24">
      <c r="B18" s="26">
        <v>5</v>
      </c>
      <c r="C18" s="33" t="s">
        <v>28</v>
      </c>
      <c r="D18" s="34" t="s">
        <v>40</v>
      </c>
      <c r="E18" s="35" t="s">
        <v>41</v>
      </c>
      <c r="F18" s="36" t="s">
        <v>42</v>
      </c>
      <c r="G18" s="24" t="s">
        <v>26</v>
      </c>
      <c r="H18" s="25">
        <v>45697</v>
      </c>
      <c r="I18" s="56">
        <v>166724</v>
      </c>
      <c r="J18" s="60" t="s">
        <v>76</v>
      </c>
      <c r="K18" s="56">
        <v>167247</v>
      </c>
      <c r="L18" s="58">
        <f t="shared" si="0"/>
        <v>523</v>
      </c>
      <c r="V18" s="1">
        <f t="shared" si="2"/>
        <v>373448</v>
      </c>
      <c r="W18" s="1">
        <v>373737</v>
      </c>
      <c r="X18" s="1">
        <f t="shared" si="1"/>
        <v>289</v>
      </c>
    </row>
    <row r="19" spans="2:24">
      <c r="B19" s="26">
        <v>6</v>
      </c>
      <c r="C19" s="33" t="s">
        <v>36</v>
      </c>
      <c r="D19" s="34" t="s">
        <v>32</v>
      </c>
      <c r="E19" s="35" t="s">
        <v>43</v>
      </c>
      <c r="F19" s="36" t="s">
        <v>44</v>
      </c>
      <c r="G19" s="29" t="s">
        <v>45</v>
      </c>
      <c r="H19" s="25">
        <v>45878</v>
      </c>
      <c r="I19" s="56">
        <v>332129</v>
      </c>
      <c r="J19" s="57" t="s">
        <v>75</v>
      </c>
      <c r="K19" s="56">
        <v>332192</v>
      </c>
      <c r="L19" s="58">
        <f t="shared" si="0"/>
        <v>63</v>
      </c>
      <c r="V19" s="1">
        <f t="shared" si="2"/>
        <v>373737</v>
      </c>
      <c r="W19" s="1">
        <v>373787</v>
      </c>
      <c r="X19" s="1">
        <f t="shared" si="1"/>
        <v>50</v>
      </c>
    </row>
    <row r="20" spans="2:24">
      <c r="B20" s="26">
        <v>7</v>
      </c>
      <c r="C20" s="33" t="s">
        <v>31</v>
      </c>
      <c r="D20" s="34" t="s">
        <v>32</v>
      </c>
      <c r="E20" s="35" t="s">
        <v>33</v>
      </c>
      <c r="F20" s="36" t="s">
        <v>48</v>
      </c>
      <c r="G20" s="37" t="s">
        <v>45</v>
      </c>
      <c r="H20" s="25">
        <v>45666</v>
      </c>
      <c r="I20" s="56">
        <v>279522</v>
      </c>
      <c r="J20" s="57" t="s">
        <v>76</v>
      </c>
      <c r="K20" s="56">
        <v>281211</v>
      </c>
      <c r="L20" s="58">
        <f t="shared" si="0"/>
        <v>1689</v>
      </c>
      <c r="V20" s="1">
        <f t="shared" si="2"/>
        <v>373787</v>
      </c>
      <c r="W20" s="1">
        <v>373791</v>
      </c>
      <c r="X20" s="1">
        <f t="shared" si="1"/>
        <v>4</v>
      </c>
    </row>
    <row r="21" spans="2:24">
      <c r="B21" s="26">
        <v>8</v>
      </c>
      <c r="C21" s="33" t="s">
        <v>28</v>
      </c>
      <c r="D21" s="34" t="s">
        <v>40</v>
      </c>
      <c r="E21" s="35" t="s">
        <v>41</v>
      </c>
      <c r="F21" s="36" t="s">
        <v>49</v>
      </c>
      <c r="G21" s="38" t="s">
        <v>50</v>
      </c>
      <c r="H21" s="25">
        <v>45666</v>
      </c>
      <c r="I21" s="59">
        <v>218778</v>
      </c>
      <c r="J21" s="60" t="s">
        <v>77</v>
      </c>
      <c r="K21" s="59">
        <v>219458</v>
      </c>
      <c r="L21" s="58">
        <f t="shared" si="0"/>
        <v>680</v>
      </c>
      <c r="V21" s="1">
        <f t="shared" si="2"/>
        <v>373791</v>
      </c>
      <c r="W21" s="1">
        <v>373796</v>
      </c>
      <c r="X21" s="1">
        <f t="shared" si="1"/>
        <v>5</v>
      </c>
    </row>
    <row r="22" spans="2:24">
      <c r="B22" s="26">
        <v>9</v>
      </c>
      <c r="C22" s="33" t="s">
        <v>22</v>
      </c>
      <c r="D22" s="34" t="s">
        <v>32</v>
      </c>
      <c r="E22" s="35" t="s">
        <v>51</v>
      </c>
      <c r="F22" s="36" t="s">
        <v>52</v>
      </c>
      <c r="G22" s="29" t="s">
        <v>50</v>
      </c>
      <c r="H22" s="25">
        <v>45666</v>
      </c>
      <c r="I22" s="56">
        <v>129162</v>
      </c>
      <c r="J22" s="57" t="s">
        <v>72</v>
      </c>
      <c r="K22" s="56">
        <v>131236</v>
      </c>
      <c r="L22" s="58">
        <f t="shared" si="0"/>
        <v>2074</v>
      </c>
      <c r="N22" s="1" t="s">
        <v>53</v>
      </c>
      <c r="V22" s="1">
        <f t="shared" si="2"/>
        <v>373796</v>
      </c>
      <c r="W22" s="1">
        <v>373803</v>
      </c>
      <c r="X22" s="1">
        <f t="shared" si="1"/>
        <v>7</v>
      </c>
    </row>
    <row r="23" spans="2:24">
      <c r="B23" s="26">
        <v>10</v>
      </c>
      <c r="C23" s="33" t="s">
        <v>54</v>
      </c>
      <c r="D23" s="34" t="s">
        <v>55</v>
      </c>
      <c r="E23" s="35" t="s">
        <v>56</v>
      </c>
      <c r="F23" s="36" t="s">
        <v>57</v>
      </c>
      <c r="G23" s="29" t="s">
        <v>58</v>
      </c>
      <c r="H23" s="25">
        <v>45666</v>
      </c>
      <c r="I23" s="56">
        <v>14659</v>
      </c>
      <c r="J23" s="57" t="s">
        <v>72</v>
      </c>
      <c r="K23" s="56">
        <v>15138</v>
      </c>
      <c r="L23" s="58">
        <f t="shared" si="0"/>
        <v>479</v>
      </c>
      <c r="V23" s="1">
        <f t="shared" si="2"/>
        <v>373803</v>
      </c>
      <c r="W23" s="1">
        <v>373944</v>
      </c>
      <c r="X23" s="1">
        <f t="shared" si="1"/>
        <v>141</v>
      </c>
    </row>
    <row r="24" spans="2:24">
      <c r="B24" s="26">
        <v>11</v>
      </c>
      <c r="C24" s="33" t="s">
        <v>54</v>
      </c>
      <c r="D24" s="34" t="s">
        <v>59</v>
      </c>
      <c r="E24" s="35" t="s">
        <v>60</v>
      </c>
      <c r="F24" s="36" t="s">
        <v>61</v>
      </c>
      <c r="G24" s="29" t="s">
        <v>58</v>
      </c>
      <c r="H24" s="25">
        <v>45697</v>
      </c>
      <c r="I24" s="56">
        <v>32285</v>
      </c>
      <c r="J24" s="57" t="s">
        <v>78</v>
      </c>
      <c r="K24" s="56">
        <v>32503</v>
      </c>
      <c r="L24" s="58">
        <f t="shared" si="0"/>
        <v>218</v>
      </c>
      <c r="V24" s="1">
        <f t="shared" si="2"/>
        <v>373944</v>
      </c>
      <c r="W24" s="1">
        <v>374113</v>
      </c>
      <c r="X24" s="1">
        <f t="shared" si="1"/>
        <v>169</v>
      </c>
    </row>
    <row r="25" spans="2:24">
      <c r="B25" s="26">
        <v>12</v>
      </c>
      <c r="C25" s="33" t="s">
        <v>28</v>
      </c>
      <c r="D25" s="34" t="s">
        <v>40</v>
      </c>
      <c r="E25" s="35" t="s">
        <v>41</v>
      </c>
      <c r="F25" s="34" t="s">
        <v>62</v>
      </c>
      <c r="G25" s="29" t="s">
        <v>63</v>
      </c>
      <c r="H25" s="25" t="s">
        <v>76</v>
      </c>
      <c r="I25" s="59">
        <v>198843</v>
      </c>
      <c r="J25" s="57" t="s">
        <v>72</v>
      </c>
      <c r="K25" s="59">
        <v>199007</v>
      </c>
      <c r="L25" s="58">
        <f t="shared" si="0"/>
        <v>164</v>
      </c>
      <c r="V25" s="1">
        <f t="shared" si="2"/>
        <v>374113</v>
      </c>
      <c r="W25" s="1">
        <v>374192</v>
      </c>
      <c r="X25" s="1">
        <f t="shared" si="1"/>
        <v>79</v>
      </c>
    </row>
    <row r="26" ht="15.75" spans="2:24">
      <c r="B26" s="39">
        <v>13</v>
      </c>
      <c r="C26" s="40" t="s">
        <v>28</v>
      </c>
      <c r="D26" s="41" t="s">
        <v>23</v>
      </c>
      <c r="E26" s="42" t="s">
        <v>64</v>
      </c>
      <c r="F26" s="41" t="s">
        <v>65</v>
      </c>
      <c r="G26" s="63" t="s">
        <v>63</v>
      </c>
      <c r="H26" s="25">
        <v>45666</v>
      </c>
      <c r="I26" s="59">
        <v>373062</v>
      </c>
      <c r="J26" s="57" t="s">
        <v>76</v>
      </c>
      <c r="K26" s="64">
        <v>375268</v>
      </c>
      <c r="L26" s="58">
        <f t="shared" si="0"/>
        <v>2206</v>
      </c>
      <c r="V26" s="1">
        <f t="shared" si="2"/>
        <v>374192</v>
      </c>
      <c r="W26" s="1">
        <v>374272</v>
      </c>
      <c r="X26" s="1">
        <f t="shared" si="1"/>
        <v>80</v>
      </c>
    </row>
    <row r="27" ht="25.5" customHeight="1" spans="2:24">
      <c r="B27" s="44" t="s">
        <v>66</v>
      </c>
      <c r="C27" s="45"/>
      <c r="D27" s="45"/>
      <c r="E27" s="45"/>
      <c r="F27" s="45"/>
      <c r="G27" s="45"/>
      <c r="H27" s="45"/>
      <c r="I27" s="45"/>
      <c r="J27" s="45"/>
      <c r="K27" s="61"/>
      <c r="L27" s="62">
        <f>SUM(L14:L26)</f>
        <v>10950</v>
      </c>
      <c r="V27" s="1">
        <f t="shared" si="2"/>
        <v>374272</v>
      </c>
      <c r="W27" s="1">
        <v>374536</v>
      </c>
      <c r="X27" s="1">
        <f t="shared" si="1"/>
        <v>264</v>
      </c>
    </row>
    <row r="28" customHeight="1" spans="2:24">
      <c r="B28" s="46" t="s">
        <v>73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V28" s="1">
        <f t="shared" si="2"/>
        <v>374536</v>
      </c>
      <c r="W28" s="1">
        <v>374628</v>
      </c>
      <c r="X28" s="1">
        <f t="shared" si="1"/>
        <v>92</v>
      </c>
    </row>
    <row r="29" spans="2:24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V29" s="1">
        <f t="shared" si="2"/>
        <v>374628</v>
      </c>
      <c r="W29" s="1">
        <v>374674</v>
      </c>
      <c r="X29" s="1">
        <f t="shared" si="1"/>
        <v>46</v>
      </c>
    </row>
    <row r="30" spans="2:24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V30" s="1">
        <f t="shared" si="2"/>
        <v>374674</v>
      </c>
      <c r="W30" s="1">
        <v>374894</v>
      </c>
      <c r="X30" s="1">
        <f t="shared" si="1"/>
        <v>220</v>
      </c>
    </row>
    <row r="31" spans="2:24">
      <c r="B31" s="48"/>
      <c r="V31" s="1">
        <f t="shared" si="2"/>
        <v>374894</v>
      </c>
      <c r="W31" s="1">
        <v>375167</v>
      </c>
      <c r="X31" s="1">
        <f t="shared" si="1"/>
        <v>273</v>
      </c>
    </row>
    <row r="32" spans="3:24">
      <c r="C32" s="48"/>
      <c r="V32" s="1">
        <f t="shared" si="2"/>
        <v>375167</v>
      </c>
      <c r="W32" s="1">
        <v>375212</v>
      </c>
      <c r="X32" s="1">
        <f t="shared" si="1"/>
        <v>45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1"/>
  <sheetViews>
    <sheetView zoomScale="85" zoomScaleNormal="85" topLeftCell="C12" workbookViewId="0">
      <selection activeCell="F37" sqref="F37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9"/>
      <c r="L2" s="50" t="s">
        <v>1</v>
      </c>
      <c r="M2" s="49"/>
      <c r="N2" s="51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9"/>
      <c r="L3" s="49"/>
      <c r="M3" s="49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9"/>
      <c r="M4" s="49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9"/>
      <c r="M5" s="49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9"/>
      <c r="M6" s="49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9"/>
      <c r="M7" s="49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9"/>
      <c r="M8" s="49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9"/>
      <c r="M9" s="49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79</v>
      </c>
      <c r="I12" s="52"/>
      <c r="J12" s="52"/>
      <c r="K12" s="52"/>
      <c r="L12" s="53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4" t="s">
        <v>18</v>
      </c>
      <c r="J13" s="54" t="s">
        <v>19</v>
      </c>
      <c r="K13" s="54" t="s">
        <v>20</v>
      </c>
      <c r="L13" s="55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80</v>
      </c>
      <c r="H14" s="25">
        <v>45785</v>
      </c>
      <c r="I14" s="56">
        <v>225573</v>
      </c>
      <c r="J14" s="57" t="s">
        <v>81</v>
      </c>
      <c r="K14" s="56">
        <v>225960</v>
      </c>
      <c r="L14" s="58">
        <f t="shared" ref="L14:L26" si="0">K14-I14</f>
        <v>387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9" t="s">
        <v>80</v>
      </c>
      <c r="H15" s="25">
        <v>45969</v>
      </c>
      <c r="I15" s="59">
        <v>226719</v>
      </c>
      <c r="J15" s="60">
        <v>45969</v>
      </c>
      <c r="K15" s="59">
        <v>226727</v>
      </c>
      <c r="L15" s="58">
        <f t="shared" si="0"/>
        <v>8</v>
      </c>
    </row>
    <row r="16" spans="2:24">
      <c r="B16" s="26">
        <v>3</v>
      </c>
      <c r="C16" s="30" t="s">
        <v>31</v>
      </c>
      <c r="D16" s="23" t="s">
        <v>32</v>
      </c>
      <c r="E16" s="28" t="s">
        <v>33</v>
      </c>
      <c r="F16" s="31" t="s">
        <v>34</v>
      </c>
      <c r="G16" s="32" t="s">
        <v>80</v>
      </c>
      <c r="H16" s="25">
        <v>45665</v>
      </c>
      <c r="I16" s="56">
        <v>256945</v>
      </c>
      <c r="J16" s="57" t="s">
        <v>82</v>
      </c>
      <c r="K16" s="56">
        <v>258067</v>
      </c>
      <c r="L16" s="58">
        <f t="shared" si="0"/>
        <v>1122</v>
      </c>
      <c r="V16" s="1">
        <v>166065</v>
      </c>
      <c r="W16" s="1">
        <v>166073</v>
      </c>
      <c r="X16" s="1">
        <f t="shared" ref="X16:X37" si="1">W16-V16</f>
        <v>8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1" t="s">
        <v>39</v>
      </c>
      <c r="G17" s="24" t="s">
        <v>26</v>
      </c>
      <c r="H17" s="25">
        <v>45665</v>
      </c>
      <c r="I17" s="56">
        <v>301432</v>
      </c>
      <c r="J17" s="60" t="s">
        <v>83</v>
      </c>
      <c r="K17" s="56">
        <v>301544</v>
      </c>
      <c r="L17" s="58">
        <f t="shared" si="0"/>
        <v>112</v>
      </c>
      <c r="V17" s="1">
        <f t="shared" ref="V17:V37" si="2">W16</f>
        <v>166073</v>
      </c>
      <c r="W17" s="1">
        <v>166086</v>
      </c>
      <c r="X17" s="1">
        <f t="shared" si="1"/>
        <v>13</v>
      </c>
    </row>
    <row r="18" spans="2:24">
      <c r="B18" s="26">
        <v>5</v>
      </c>
      <c r="C18" s="33" t="s">
        <v>28</v>
      </c>
      <c r="D18" s="34" t="s">
        <v>40</v>
      </c>
      <c r="E18" s="35" t="s">
        <v>41</v>
      </c>
      <c r="F18" s="36" t="s">
        <v>42</v>
      </c>
      <c r="G18" s="24" t="s">
        <v>26</v>
      </c>
      <c r="H18" s="25">
        <v>45665</v>
      </c>
      <c r="I18" s="56">
        <v>166455</v>
      </c>
      <c r="J18" s="60" t="s">
        <v>82</v>
      </c>
      <c r="K18" s="56">
        <v>166724</v>
      </c>
      <c r="L18" s="58">
        <f t="shared" si="0"/>
        <v>269</v>
      </c>
      <c r="V18" s="1">
        <f t="shared" si="2"/>
        <v>166086</v>
      </c>
      <c r="W18" s="1">
        <v>166101</v>
      </c>
      <c r="X18" s="1">
        <f t="shared" si="1"/>
        <v>15</v>
      </c>
    </row>
    <row r="19" spans="2:24">
      <c r="B19" s="26">
        <v>6</v>
      </c>
      <c r="C19" s="33" t="s">
        <v>36</v>
      </c>
      <c r="D19" s="34" t="s">
        <v>32</v>
      </c>
      <c r="E19" s="35" t="s">
        <v>43</v>
      </c>
      <c r="F19" s="36" t="s">
        <v>44</v>
      </c>
      <c r="G19" s="29" t="s">
        <v>45</v>
      </c>
      <c r="H19" s="25" t="s">
        <v>84</v>
      </c>
      <c r="I19" s="56">
        <v>331950</v>
      </c>
      <c r="J19" s="57" t="s">
        <v>82</v>
      </c>
      <c r="K19" s="56">
        <v>332129</v>
      </c>
      <c r="L19" s="58">
        <f t="shared" si="0"/>
        <v>179</v>
      </c>
      <c r="V19" s="1">
        <f t="shared" si="2"/>
        <v>166101</v>
      </c>
      <c r="W19" s="1">
        <v>166108</v>
      </c>
      <c r="X19" s="1">
        <f t="shared" si="1"/>
        <v>7</v>
      </c>
    </row>
    <row r="20" spans="2:24">
      <c r="B20" s="26">
        <v>7</v>
      </c>
      <c r="C20" s="33" t="s">
        <v>31</v>
      </c>
      <c r="D20" s="34" t="s">
        <v>32</v>
      </c>
      <c r="E20" s="35" t="s">
        <v>33</v>
      </c>
      <c r="F20" s="36" t="s">
        <v>48</v>
      </c>
      <c r="G20" s="37" t="s">
        <v>45</v>
      </c>
      <c r="H20" s="25">
        <v>45665</v>
      </c>
      <c r="I20" s="56">
        <v>278765</v>
      </c>
      <c r="J20" s="57" t="s">
        <v>81</v>
      </c>
      <c r="K20" s="56">
        <v>279522</v>
      </c>
      <c r="L20" s="58">
        <f t="shared" si="0"/>
        <v>757</v>
      </c>
      <c r="V20" s="1">
        <f t="shared" si="2"/>
        <v>166108</v>
      </c>
      <c r="W20" s="1">
        <v>166123</v>
      </c>
      <c r="X20" s="1">
        <f t="shared" si="1"/>
        <v>15</v>
      </c>
    </row>
    <row r="21" spans="2:24">
      <c r="B21" s="26">
        <v>8</v>
      </c>
      <c r="C21" s="33" t="s">
        <v>28</v>
      </c>
      <c r="D21" s="34" t="s">
        <v>40</v>
      </c>
      <c r="E21" s="35" t="s">
        <v>41</v>
      </c>
      <c r="F21" s="36" t="s">
        <v>49</v>
      </c>
      <c r="G21" s="38" t="s">
        <v>50</v>
      </c>
      <c r="H21" s="25">
        <v>45785</v>
      </c>
      <c r="I21" s="59">
        <v>218488</v>
      </c>
      <c r="J21" s="60" t="s">
        <v>82</v>
      </c>
      <c r="K21" s="59">
        <v>218778</v>
      </c>
      <c r="L21" s="58">
        <f t="shared" si="0"/>
        <v>290</v>
      </c>
      <c r="V21" s="1">
        <f t="shared" si="2"/>
        <v>166123</v>
      </c>
      <c r="W21" s="1">
        <v>166150</v>
      </c>
      <c r="X21" s="1">
        <f t="shared" si="1"/>
        <v>27</v>
      </c>
    </row>
    <row r="22" spans="2:24">
      <c r="B22" s="26">
        <v>9</v>
      </c>
      <c r="C22" s="33" t="s">
        <v>22</v>
      </c>
      <c r="D22" s="34" t="s">
        <v>32</v>
      </c>
      <c r="E22" s="35" t="s">
        <v>51</v>
      </c>
      <c r="F22" s="36" t="s">
        <v>52</v>
      </c>
      <c r="G22" s="29" t="s">
        <v>50</v>
      </c>
      <c r="H22" s="25">
        <v>45665</v>
      </c>
      <c r="I22" s="56">
        <v>128306</v>
      </c>
      <c r="J22" s="57" t="s">
        <v>82</v>
      </c>
      <c r="K22" s="56">
        <v>129162</v>
      </c>
      <c r="L22" s="58">
        <f t="shared" si="0"/>
        <v>856</v>
      </c>
      <c r="N22" s="1" t="s">
        <v>53</v>
      </c>
      <c r="V22" s="1">
        <f t="shared" si="2"/>
        <v>166150</v>
      </c>
      <c r="W22" s="1">
        <v>166158</v>
      </c>
      <c r="X22" s="1">
        <f t="shared" si="1"/>
        <v>8</v>
      </c>
    </row>
    <row r="23" spans="2:24">
      <c r="B23" s="26">
        <v>10</v>
      </c>
      <c r="C23" s="33" t="s">
        <v>54</v>
      </c>
      <c r="D23" s="34" t="s">
        <v>55</v>
      </c>
      <c r="E23" s="35" t="s">
        <v>56</v>
      </c>
      <c r="F23" s="36" t="s">
        <v>57</v>
      </c>
      <c r="G23" s="29" t="s">
        <v>58</v>
      </c>
      <c r="H23" s="25">
        <v>45665</v>
      </c>
      <c r="I23" s="56">
        <v>14570</v>
      </c>
      <c r="J23" s="57" t="s">
        <v>82</v>
      </c>
      <c r="K23" s="56">
        <v>14659</v>
      </c>
      <c r="L23" s="58">
        <f t="shared" si="0"/>
        <v>89</v>
      </c>
      <c r="V23" s="1">
        <f t="shared" si="2"/>
        <v>166158</v>
      </c>
      <c r="W23" s="1">
        <v>166167</v>
      </c>
      <c r="X23" s="1">
        <f t="shared" si="1"/>
        <v>9</v>
      </c>
    </row>
    <row r="24" spans="2:24">
      <c r="B24" s="26">
        <v>11</v>
      </c>
      <c r="C24" s="33" t="s">
        <v>54</v>
      </c>
      <c r="D24" s="34" t="s">
        <v>59</v>
      </c>
      <c r="E24" s="35" t="s">
        <v>60</v>
      </c>
      <c r="F24" s="36" t="s">
        <v>61</v>
      </c>
      <c r="G24" s="29" t="s">
        <v>58</v>
      </c>
      <c r="H24" s="25">
        <v>45665</v>
      </c>
      <c r="I24" s="56">
        <v>31718</v>
      </c>
      <c r="J24" s="57" t="s">
        <v>85</v>
      </c>
      <c r="K24" s="56">
        <v>32285</v>
      </c>
      <c r="L24" s="58">
        <f t="shared" si="0"/>
        <v>567</v>
      </c>
      <c r="V24" s="1">
        <f t="shared" si="2"/>
        <v>166167</v>
      </c>
      <c r="W24" s="1">
        <v>166168</v>
      </c>
      <c r="X24" s="1">
        <f t="shared" si="1"/>
        <v>1</v>
      </c>
    </row>
    <row r="25" spans="2:24">
      <c r="B25" s="26">
        <v>12</v>
      </c>
      <c r="C25" s="33" t="s">
        <v>28</v>
      </c>
      <c r="D25" s="34" t="s">
        <v>40</v>
      </c>
      <c r="E25" s="35" t="s">
        <v>41</v>
      </c>
      <c r="F25" s="34" t="s">
        <v>62</v>
      </c>
      <c r="G25" s="29" t="s">
        <v>63</v>
      </c>
      <c r="H25" s="25">
        <v>45665</v>
      </c>
      <c r="I25" s="59">
        <v>197746</v>
      </c>
      <c r="J25" s="57" t="s">
        <v>86</v>
      </c>
      <c r="K25" s="59">
        <v>198843</v>
      </c>
      <c r="L25" s="58">
        <f t="shared" si="0"/>
        <v>1097</v>
      </c>
      <c r="V25" s="1">
        <f t="shared" si="2"/>
        <v>166168</v>
      </c>
      <c r="W25" s="1">
        <v>166172</v>
      </c>
      <c r="X25" s="1">
        <f t="shared" si="1"/>
        <v>4</v>
      </c>
    </row>
    <row r="26" ht="15.75" spans="2:24">
      <c r="B26" s="39">
        <v>13</v>
      </c>
      <c r="C26" s="40" t="s">
        <v>28</v>
      </c>
      <c r="D26" s="41" t="s">
        <v>23</v>
      </c>
      <c r="E26" s="42" t="s">
        <v>64</v>
      </c>
      <c r="F26" s="41" t="s">
        <v>65</v>
      </c>
      <c r="G26" s="43" t="s">
        <v>63</v>
      </c>
      <c r="H26" s="25">
        <v>45665</v>
      </c>
      <c r="I26" s="59">
        <v>371728</v>
      </c>
      <c r="J26" s="57" t="s">
        <v>83</v>
      </c>
      <c r="K26" s="59">
        <v>373062</v>
      </c>
      <c r="L26" s="58">
        <f t="shared" si="0"/>
        <v>1334</v>
      </c>
      <c r="V26" s="1">
        <f t="shared" si="2"/>
        <v>166172</v>
      </c>
      <c r="W26" s="1">
        <v>166177</v>
      </c>
      <c r="X26" s="1">
        <f t="shared" si="1"/>
        <v>5</v>
      </c>
    </row>
    <row r="27" ht="25.5" customHeight="1" spans="2:24">
      <c r="B27" s="44" t="s">
        <v>66</v>
      </c>
      <c r="C27" s="45"/>
      <c r="D27" s="45"/>
      <c r="E27" s="45"/>
      <c r="F27" s="45"/>
      <c r="G27" s="45"/>
      <c r="H27" s="45"/>
      <c r="I27" s="45"/>
      <c r="J27" s="45"/>
      <c r="K27" s="61"/>
      <c r="L27" s="62">
        <f>SUM(L14:L26)</f>
        <v>7067</v>
      </c>
      <c r="V27" s="1">
        <f t="shared" si="2"/>
        <v>166177</v>
      </c>
      <c r="W27" s="1">
        <v>224322</v>
      </c>
      <c r="X27" s="1">
        <f t="shared" si="1"/>
        <v>58145</v>
      </c>
    </row>
    <row r="28" customHeight="1" spans="2:24">
      <c r="B28" s="46" t="s">
        <v>87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V28" s="1">
        <f t="shared" si="2"/>
        <v>224322</v>
      </c>
      <c r="W28" s="1">
        <v>224413</v>
      </c>
      <c r="X28" s="1">
        <f t="shared" si="1"/>
        <v>91</v>
      </c>
    </row>
    <row r="29" spans="2:24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V29" s="1">
        <f t="shared" si="2"/>
        <v>224413</v>
      </c>
      <c r="W29" s="1">
        <v>224519</v>
      </c>
      <c r="X29" s="1">
        <f t="shared" si="1"/>
        <v>106</v>
      </c>
    </row>
    <row r="30" spans="2:24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V30" s="1">
        <f t="shared" si="2"/>
        <v>224519</v>
      </c>
      <c r="W30" s="1">
        <v>224621</v>
      </c>
      <c r="X30" s="1">
        <f t="shared" si="1"/>
        <v>102</v>
      </c>
    </row>
    <row r="31" spans="2:24">
      <c r="B31" s="48"/>
      <c r="V31" s="1">
        <f t="shared" si="2"/>
        <v>224621</v>
      </c>
      <c r="W31" s="1">
        <v>224700</v>
      </c>
      <c r="X31" s="1">
        <f t="shared" si="1"/>
        <v>79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2"/>
  <sheetViews>
    <sheetView zoomScale="85" zoomScaleNormal="85" topLeftCell="C1" workbookViewId="0">
      <selection activeCell="A33" sqref="$A33:$XFD41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9"/>
      <c r="L2" s="50" t="s">
        <v>1</v>
      </c>
      <c r="M2" s="49"/>
      <c r="N2" s="51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9"/>
      <c r="L3" s="49"/>
      <c r="M3" s="49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9"/>
      <c r="M4" s="49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9"/>
      <c r="M5" s="49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9"/>
      <c r="M6" s="49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9"/>
      <c r="M7" s="49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9"/>
      <c r="M8" s="49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9"/>
      <c r="M9" s="49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88</v>
      </c>
      <c r="I12" s="52"/>
      <c r="J12" s="52"/>
      <c r="K12" s="52"/>
      <c r="L12" s="53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4" t="s">
        <v>18</v>
      </c>
      <c r="J13" s="54" t="s">
        <v>19</v>
      </c>
      <c r="K13" s="54" t="s">
        <v>20</v>
      </c>
      <c r="L13" s="55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80</v>
      </c>
      <c r="H14" s="25">
        <v>45695</v>
      </c>
      <c r="I14" s="56">
        <v>225484</v>
      </c>
      <c r="J14" s="57" t="s">
        <v>89</v>
      </c>
      <c r="K14" s="56">
        <v>225573</v>
      </c>
      <c r="L14" s="58">
        <f t="shared" ref="L14:L26" si="0">K14-I14</f>
        <v>89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9" t="s">
        <v>80</v>
      </c>
      <c r="H15" s="25">
        <v>45664</v>
      </c>
      <c r="I15" s="59">
        <v>224961</v>
      </c>
      <c r="J15" s="60" t="s">
        <v>90</v>
      </c>
      <c r="K15" s="59">
        <v>226719</v>
      </c>
      <c r="L15" s="58">
        <f t="shared" si="0"/>
        <v>1758</v>
      </c>
    </row>
    <row r="16" spans="2:24">
      <c r="B16" s="26">
        <v>3</v>
      </c>
      <c r="C16" s="30" t="s">
        <v>31</v>
      </c>
      <c r="D16" s="23" t="s">
        <v>32</v>
      </c>
      <c r="E16" s="28" t="s">
        <v>33</v>
      </c>
      <c r="F16" s="31" t="s">
        <v>34</v>
      </c>
      <c r="G16" s="32" t="s">
        <v>80</v>
      </c>
      <c r="H16" s="25">
        <v>45723</v>
      </c>
      <c r="I16" s="56">
        <v>255365</v>
      </c>
      <c r="J16" s="57" t="s">
        <v>91</v>
      </c>
      <c r="K16" s="56">
        <v>256945</v>
      </c>
      <c r="L16" s="58">
        <f t="shared" si="0"/>
        <v>1580</v>
      </c>
      <c r="V16" s="1">
        <v>166065</v>
      </c>
      <c r="W16" s="1">
        <v>166073</v>
      </c>
      <c r="X16" s="1">
        <f t="shared" ref="X16:X37" si="1">W16-V16</f>
        <v>8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1" t="s">
        <v>39</v>
      </c>
      <c r="G17" s="24" t="s">
        <v>26</v>
      </c>
      <c r="H17" s="25">
        <v>45723</v>
      </c>
      <c r="I17" s="56">
        <v>300984</v>
      </c>
      <c r="J17" s="60" t="s">
        <v>91</v>
      </c>
      <c r="K17" s="56">
        <v>301432</v>
      </c>
      <c r="L17" s="58">
        <f t="shared" si="0"/>
        <v>448</v>
      </c>
      <c r="V17" s="1">
        <f t="shared" ref="V17:V37" si="2">W16</f>
        <v>166073</v>
      </c>
      <c r="W17" s="1">
        <v>166086</v>
      </c>
      <c r="X17" s="1">
        <f t="shared" si="1"/>
        <v>13</v>
      </c>
    </row>
    <row r="18" spans="2:24">
      <c r="B18" s="26">
        <v>5</v>
      </c>
      <c r="C18" s="33" t="s">
        <v>28</v>
      </c>
      <c r="D18" s="34" t="s">
        <v>40</v>
      </c>
      <c r="E18" s="35" t="s">
        <v>41</v>
      </c>
      <c r="F18" s="36" t="s">
        <v>42</v>
      </c>
      <c r="G18" s="24" t="s">
        <v>26</v>
      </c>
      <c r="H18" s="25">
        <v>45664</v>
      </c>
      <c r="I18" s="56">
        <v>166065</v>
      </c>
      <c r="J18" s="60" t="s">
        <v>91</v>
      </c>
      <c r="K18" s="56">
        <v>166455</v>
      </c>
      <c r="L18" s="58">
        <f t="shared" si="0"/>
        <v>390</v>
      </c>
      <c r="V18" s="1">
        <f t="shared" si="2"/>
        <v>166086</v>
      </c>
      <c r="W18" s="1">
        <v>166101</v>
      </c>
      <c r="X18" s="1">
        <f t="shared" si="1"/>
        <v>15</v>
      </c>
    </row>
    <row r="19" spans="2:24">
      <c r="B19" s="26">
        <v>6</v>
      </c>
      <c r="C19" s="33" t="s">
        <v>36</v>
      </c>
      <c r="D19" s="34" t="s">
        <v>32</v>
      </c>
      <c r="E19" s="35" t="s">
        <v>43</v>
      </c>
      <c r="F19" s="36" t="s">
        <v>44</v>
      </c>
      <c r="G19" s="29" t="s">
        <v>45</v>
      </c>
      <c r="H19" s="25">
        <v>45664</v>
      </c>
      <c r="I19" s="56">
        <v>331530</v>
      </c>
      <c r="J19" s="57" t="s">
        <v>91</v>
      </c>
      <c r="K19" s="56">
        <v>331950</v>
      </c>
      <c r="L19" s="58">
        <f t="shared" si="0"/>
        <v>420</v>
      </c>
      <c r="V19" s="1">
        <f t="shared" si="2"/>
        <v>166101</v>
      </c>
      <c r="W19" s="1">
        <v>166108</v>
      </c>
      <c r="X19" s="1">
        <f t="shared" si="1"/>
        <v>7</v>
      </c>
    </row>
    <row r="20" spans="2:24">
      <c r="B20" s="26">
        <v>7</v>
      </c>
      <c r="C20" s="33" t="s">
        <v>31</v>
      </c>
      <c r="D20" s="34" t="s">
        <v>32</v>
      </c>
      <c r="E20" s="35" t="s">
        <v>33</v>
      </c>
      <c r="F20" s="36" t="s">
        <v>48</v>
      </c>
      <c r="G20" s="37" t="s">
        <v>45</v>
      </c>
      <c r="H20" s="25" t="s">
        <v>92</v>
      </c>
      <c r="I20" s="56">
        <v>277802</v>
      </c>
      <c r="J20" s="57" t="s">
        <v>91</v>
      </c>
      <c r="K20" s="56">
        <v>278765</v>
      </c>
      <c r="L20" s="58">
        <f t="shared" si="0"/>
        <v>963</v>
      </c>
      <c r="V20" s="1">
        <f t="shared" si="2"/>
        <v>166108</v>
      </c>
      <c r="W20" s="1">
        <v>166123</v>
      </c>
      <c r="X20" s="1">
        <f t="shared" si="1"/>
        <v>15</v>
      </c>
    </row>
    <row r="21" spans="2:24">
      <c r="B21" s="26">
        <v>8</v>
      </c>
      <c r="C21" s="33" t="s">
        <v>28</v>
      </c>
      <c r="D21" s="34" t="s">
        <v>40</v>
      </c>
      <c r="E21" s="35" t="s">
        <v>41</v>
      </c>
      <c r="F21" s="36" t="s">
        <v>49</v>
      </c>
      <c r="G21" s="38" t="s">
        <v>50</v>
      </c>
      <c r="H21" s="25">
        <v>45664</v>
      </c>
      <c r="I21" s="59">
        <v>216959</v>
      </c>
      <c r="J21" s="60" t="s">
        <v>91</v>
      </c>
      <c r="K21" s="59">
        <v>218488</v>
      </c>
      <c r="L21" s="58">
        <f t="shared" si="0"/>
        <v>1529</v>
      </c>
      <c r="V21" s="1">
        <f t="shared" si="2"/>
        <v>166123</v>
      </c>
      <c r="W21" s="1">
        <v>166150</v>
      </c>
      <c r="X21" s="1">
        <f t="shared" si="1"/>
        <v>27</v>
      </c>
    </row>
    <row r="22" spans="2:24">
      <c r="B22" s="26">
        <v>9</v>
      </c>
      <c r="C22" s="33" t="s">
        <v>22</v>
      </c>
      <c r="D22" s="34" t="s">
        <v>32</v>
      </c>
      <c r="E22" s="35" t="s">
        <v>51</v>
      </c>
      <c r="F22" s="36" t="s">
        <v>52</v>
      </c>
      <c r="G22" s="29" t="s">
        <v>50</v>
      </c>
      <c r="H22" s="25">
        <v>45723</v>
      </c>
      <c r="I22" s="56">
        <v>128185</v>
      </c>
      <c r="J22" s="57" t="s">
        <v>91</v>
      </c>
      <c r="K22" s="56">
        <v>128306</v>
      </c>
      <c r="L22" s="58">
        <f t="shared" si="0"/>
        <v>121</v>
      </c>
      <c r="N22" s="1" t="s">
        <v>53</v>
      </c>
      <c r="V22" s="1">
        <f t="shared" si="2"/>
        <v>166150</v>
      </c>
      <c r="W22" s="1">
        <v>166158</v>
      </c>
      <c r="X22" s="1">
        <f t="shared" si="1"/>
        <v>8</v>
      </c>
    </row>
    <row r="23" spans="2:24">
      <c r="B23" s="26">
        <v>10</v>
      </c>
      <c r="C23" s="33" t="s">
        <v>54</v>
      </c>
      <c r="D23" s="34" t="s">
        <v>55</v>
      </c>
      <c r="E23" s="35" t="s">
        <v>56</v>
      </c>
      <c r="F23" s="36" t="s">
        <v>57</v>
      </c>
      <c r="G23" s="29" t="s">
        <v>58</v>
      </c>
      <c r="H23" s="25" t="s">
        <v>92</v>
      </c>
      <c r="I23" s="56">
        <v>14345</v>
      </c>
      <c r="J23" s="57" t="s">
        <v>91</v>
      </c>
      <c r="K23" s="56">
        <v>14570</v>
      </c>
      <c r="L23" s="58">
        <f t="shared" si="0"/>
        <v>225</v>
      </c>
      <c r="V23" s="1">
        <f t="shared" si="2"/>
        <v>166158</v>
      </c>
      <c r="W23" s="1">
        <v>166167</v>
      </c>
      <c r="X23" s="1">
        <f t="shared" si="1"/>
        <v>9</v>
      </c>
    </row>
    <row r="24" spans="2:24">
      <c r="B24" s="26">
        <v>11</v>
      </c>
      <c r="C24" s="33" t="s">
        <v>54</v>
      </c>
      <c r="D24" s="34" t="s">
        <v>59</v>
      </c>
      <c r="E24" s="35" t="s">
        <v>60</v>
      </c>
      <c r="F24" s="36" t="s">
        <v>61</v>
      </c>
      <c r="G24" s="29" t="s">
        <v>58</v>
      </c>
      <c r="H24" s="25" t="s">
        <v>92</v>
      </c>
      <c r="I24" s="56">
        <v>31596</v>
      </c>
      <c r="J24" s="57" t="s">
        <v>93</v>
      </c>
      <c r="K24" s="56">
        <v>31718</v>
      </c>
      <c r="L24" s="58">
        <f t="shared" si="0"/>
        <v>122</v>
      </c>
      <c r="V24" s="1">
        <f t="shared" si="2"/>
        <v>166167</v>
      </c>
      <c r="W24" s="1">
        <v>166168</v>
      </c>
      <c r="X24" s="1">
        <f t="shared" si="1"/>
        <v>1</v>
      </c>
    </row>
    <row r="25" spans="2:24">
      <c r="B25" s="26">
        <v>12</v>
      </c>
      <c r="C25" s="33" t="s">
        <v>28</v>
      </c>
      <c r="D25" s="34" t="s">
        <v>40</v>
      </c>
      <c r="E25" s="35" t="s">
        <v>41</v>
      </c>
      <c r="F25" s="34" t="s">
        <v>62</v>
      </c>
      <c r="G25" s="29" t="s">
        <v>63</v>
      </c>
      <c r="H25" s="25">
        <v>45695</v>
      </c>
      <c r="I25" s="59">
        <v>196963</v>
      </c>
      <c r="J25" s="57" t="s">
        <v>91</v>
      </c>
      <c r="K25" s="59">
        <v>197746</v>
      </c>
      <c r="L25" s="58">
        <f t="shared" si="0"/>
        <v>783</v>
      </c>
      <c r="V25" s="1">
        <f t="shared" si="2"/>
        <v>166168</v>
      </c>
      <c r="W25" s="1">
        <v>166172</v>
      </c>
      <c r="X25" s="1">
        <f t="shared" si="1"/>
        <v>4</v>
      </c>
    </row>
    <row r="26" ht="15.75" spans="2:24">
      <c r="B26" s="39">
        <v>13</v>
      </c>
      <c r="C26" s="40" t="s">
        <v>28</v>
      </c>
      <c r="D26" s="41" t="s">
        <v>23</v>
      </c>
      <c r="E26" s="42" t="s">
        <v>64</v>
      </c>
      <c r="F26" s="41" t="s">
        <v>65</v>
      </c>
      <c r="G26" s="43" t="s">
        <v>63</v>
      </c>
      <c r="H26" s="25">
        <v>45664</v>
      </c>
      <c r="I26" s="59">
        <v>370275</v>
      </c>
      <c r="J26" s="57" t="s">
        <v>91</v>
      </c>
      <c r="K26" s="59">
        <v>371728</v>
      </c>
      <c r="L26" s="58">
        <f t="shared" si="0"/>
        <v>1453</v>
      </c>
      <c r="V26" s="1">
        <f t="shared" si="2"/>
        <v>166172</v>
      </c>
      <c r="W26" s="1">
        <v>166177</v>
      </c>
      <c r="X26" s="1">
        <f t="shared" si="1"/>
        <v>5</v>
      </c>
    </row>
    <row r="27" ht="25.5" customHeight="1" spans="2:24">
      <c r="B27" s="44" t="s">
        <v>66</v>
      </c>
      <c r="C27" s="45"/>
      <c r="D27" s="45"/>
      <c r="E27" s="45"/>
      <c r="F27" s="45"/>
      <c r="G27" s="45"/>
      <c r="H27" s="45"/>
      <c r="I27" s="45"/>
      <c r="J27" s="45"/>
      <c r="K27" s="61"/>
      <c r="L27" s="62">
        <f>SUM(L14:L26)</f>
        <v>9881</v>
      </c>
      <c r="V27" s="1">
        <f t="shared" si="2"/>
        <v>166177</v>
      </c>
      <c r="W27" s="1">
        <v>224322</v>
      </c>
      <c r="X27" s="1">
        <f t="shared" si="1"/>
        <v>58145</v>
      </c>
    </row>
    <row r="28" customHeight="1" spans="2:24">
      <c r="B28" s="46" t="s">
        <v>94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V28" s="1">
        <f t="shared" si="2"/>
        <v>224322</v>
      </c>
      <c r="W28" s="1">
        <v>224413</v>
      </c>
      <c r="X28" s="1">
        <f t="shared" si="1"/>
        <v>91</v>
      </c>
    </row>
    <row r="29" spans="2:24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V29" s="1">
        <f t="shared" si="2"/>
        <v>224413</v>
      </c>
      <c r="W29" s="1">
        <v>224519</v>
      </c>
      <c r="X29" s="1">
        <f t="shared" si="1"/>
        <v>106</v>
      </c>
    </row>
    <row r="30" spans="2:24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V30" s="1">
        <f t="shared" si="2"/>
        <v>224519</v>
      </c>
      <c r="W30" s="1">
        <v>224621</v>
      </c>
      <c r="X30" s="1">
        <f t="shared" si="1"/>
        <v>102</v>
      </c>
    </row>
    <row r="31" spans="2:24">
      <c r="B31" s="48"/>
      <c r="V31" s="1">
        <f t="shared" si="2"/>
        <v>224621</v>
      </c>
      <c r="W31" s="1">
        <v>224700</v>
      </c>
      <c r="X31" s="1">
        <f t="shared" si="1"/>
        <v>79</v>
      </c>
    </row>
    <row r="32" spans="3:24">
      <c r="C32" s="48"/>
      <c r="V32" s="1">
        <f t="shared" si="2"/>
        <v>224700</v>
      </c>
      <c r="W32" s="1">
        <v>224783</v>
      </c>
      <c r="X32" s="1">
        <f t="shared" si="1"/>
        <v>83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1"/>
  <sheetViews>
    <sheetView tabSelected="1" zoomScale="85" zoomScaleNormal="85" topLeftCell="C1" workbookViewId="0">
      <selection activeCell="F36" sqref="F36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9"/>
      <c r="L2" s="50" t="s">
        <v>1</v>
      </c>
      <c r="M2" s="49"/>
      <c r="N2" s="51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9"/>
      <c r="L3" s="49"/>
      <c r="M3" s="49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9"/>
      <c r="M4" s="49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9"/>
      <c r="M5" s="49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9"/>
      <c r="M6" s="49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9"/>
      <c r="M7" s="49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9"/>
      <c r="M8" s="49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9"/>
      <c r="M9" s="49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95</v>
      </c>
      <c r="I12" s="52"/>
      <c r="J12" s="52"/>
      <c r="K12" s="52"/>
      <c r="L12" s="53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4" t="s">
        <v>18</v>
      </c>
      <c r="J13" s="54" t="s">
        <v>19</v>
      </c>
      <c r="K13" s="54" t="s">
        <v>20</v>
      </c>
      <c r="L13" s="55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80</v>
      </c>
      <c r="H14" s="25">
        <v>45694</v>
      </c>
      <c r="I14" s="56">
        <v>225212</v>
      </c>
      <c r="J14" s="57" t="s">
        <v>96</v>
      </c>
      <c r="K14" s="56">
        <v>225484</v>
      </c>
      <c r="L14" s="58">
        <f t="shared" ref="L14:L26" si="0">K14-I14</f>
        <v>272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9" t="s">
        <v>80</v>
      </c>
      <c r="H15" s="25">
        <v>45694</v>
      </c>
      <c r="I15" s="59">
        <v>223464</v>
      </c>
      <c r="J15" s="60" t="s">
        <v>96</v>
      </c>
      <c r="K15" s="59">
        <v>224961</v>
      </c>
      <c r="L15" s="58">
        <f t="shared" si="0"/>
        <v>1497</v>
      </c>
    </row>
    <row r="16" spans="2:24">
      <c r="B16" s="26">
        <v>3</v>
      </c>
      <c r="C16" s="30" t="s">
        <v>31</v>
      </c>
      <c r="D16" s="23" t="s">
        <v>32</v>
      </c>
      <c r="E16" s="28" t="s">
        <v>33</v>
      </c>
      <c r="F16" s="31" t="s">
        <v>34</v>
      </c>
      <c r="G16" s="32" t="s">
        <v>80</v>
      </c>
      <c r="H16" s="25">
        <v>45694</v>
      </c>
      <c r="I16" s="56">
        <v>255023</v>
      </c>
      <c r="J16" s="57" t="s">
        <v>97</v>
      </c>
      <c r="K16" s="56">
        <v>255365</v>
      </c>
      <c r="L16" s="58">
        <f t="shared" si="0"/>
        <v>342</v>
      </c>
      <c r="V16" s="1">
        <v>223464</v>
      </c>
      <c r="W16" s="1">
        <v>223523</v>
      </c>
      <c r="X16" s="1">
        <f t="shared" ref="X16:X37" si="1">W16-V16</f>
        <v>59</v>
      </c>
    </row>
    <row r="17" spans="2:24">
      <c r="B17" s="26">
        <v>4</v>
      </c>
      <c r="C17" s="27" t="s">
        <v>36</v>
      </c>
      <c r="D17" s="23" t="s">
        <v>37</v>
      </c>
      <c r="E17" s="28" t="s">
        <v>38</v>
      </c>
      <c r="F17" s="31" t="s">
        <v>39</v>
      </c>
      <c r="G17" s="24" t="s">
        <v>26</v>
      </c>
      <c r="H17" s="25">
        <v>45753</v>
      </c>
      <c r="I17" s="56">
        <v>300739</v>
      </c>
      <c r="J17" s="60" t="s">
        <v>96</v>
      </c>
      <c r="K17" s="56">
        <v>300984</v>
      </c>
      <c r="L17" s="58">
        <f t="shared" si="0"/>
        <v>245</v>
      </c>
      <c r="V17" s="1">
        <f t="shared" ref="V17:V37" si="2">W16</f>
        <v>223523</v>
      </c>
      <c r="W17" s="1">
        <v>223526</v>
      </c>
      <c r="X17" s="1">
        <f t="shared" si="1"/>
        <v>3</v>
      </c>
    </row>
    <row r="18" spans="2:24">
      <c r="B18" s="26">
        <v>5</v>
      </c>
      <c r="C18" s="33" t="s">
        <v>28</v>
      </c>
      <c r="D18" s="34" t="s">
        <v>40</v>
      </c>
      <c r="E18" s="35" t="s">
        <v>41</v>
      </c>
      <c r="F18" s="36" t="s">
        <v>42</v>
      </c>
      <c r="G18" s="24" t="s">
        <v>26</v>
      </c>
      <c r="H18" s="25">
        <v>45814</v>
      </c>
      <c r="I18" s="56">
        <v>165852</v>
      </c>
      <c r="J18" s="60" t="s">
        <v>96</v>
      </c>
      <c r="K18" s="56">
        <v>166065</v>
      </c>
      <c r="L18" s="58">
        <f t="shared" si="0"/>
        <v>213</v>
      </c>
      <c r="V18" s="1">
        <f t="shared" si="2"/>
        <v>223526</v>
      </c>
      <c r="W18" s="1">
        <v>223530</v>
      </c>
      <c r="X18" s="1">
        <f t="shared" si="1"/>
        <v>4</v>
      </c>
    </row>
    <row r="19" spans="2:24">
      <c r="B19" s="26">
        <v>6</v>
      </c>
      <c r="C19" s="33" t="s">
        <v>36</v>
      </c>
      <c r="D19" s="34" t="s">
        <v>32</v>
      </c>
      <c r="E19" s="35" t="s">
        <v>43</v>
      </c>
      <c r="F19" s="36" t="s">
        <v>44</v>
      </c>
      <c r="G19" s="29" t="s">
        <v>45</v>
      </c>
      <c r="H19" s="25">
        <v>45694</v>
      </c>
      <c r="I19" s="56">
        <v>331099</v>
      </c>
      <c r="J19" s="57" t="s">
        <v>98</v>
      </c>
      <c r="K19" s="56">
        <v>331530</v>
      </c>
      <c r="L19" s="58">
        <f t="shared" si="0"/>
        <v>431</v>
      </c>
      <c r="V19" s="1">
        <f t="shared" si="2"/>
        <v>223530</v>
      </c>
      <c r="W19" s="1">
        <v>223550</v>
      </c>
      <c r="X19" s="1">
        <f t="shared" si="1"/>
        <v>20</v>
      </c>
    </row>
    <row r="20" spans="2:24">
      <c r="B20" s="26">
        <v>7</v>
      </c>
      <c r="C20" s="33" t="s">
        <v>31</v>
      </c>
      <c r="D20" s="34" t="s">
        <v>32</v>
      </c>
      <c r="E20" s="35" t="s">
        <v>33</v>
      </c>
      <c r="F20" s="36" t="s">
        <v>48</v>
      </c>
      <c r="G20" s="37" t="s">
        <v>45</v>
      </c>
      <c r="H20" s="25">
        <v>45967</v>
      </c>
      <c r="I20" s="56">
        <v>277267</v>
      </c>
      <c r="J20" s="57" t="s">
        <v>96</v>
      </c>
      <c r="K20" s="56">
        <v>277802</v>
      </c>
      <c r="L20" s="58">
        <f t="shared" si="0"/>
        <v>535</v>
      </c>
      <c r="V20" s="1">
        <f t="shared" si="2"/>
        <v>223550</v>
      </c>
      <c r="W20" s="1">
        <v>223569</v>
      </c>
      <c r="X20" s="1">
        <f t="shared" si="1"/>
        <v>19</v>
      </c>
    </row>
    <row r="21" spans="2:24">
      <c r="B21" s="26">
        <v>8</v>
      </c>
      <c r="C21" s="33" t="s">
        <v>28</v>
      </c>
      <c r="D21" s="34" t="s">
        <v>40</v>
      </c>
      <c r="E21" s="35" t="s">
        <v>41</v>
      </c>
      <c r="F21" s="36" t="s">
        <v>49</v>
      </c>
      <c r="G21" s="38" t="s">
        <v>50</v>
      </c>
      <c r="H21" s="25">
        <v>45722</v>
      </c>
      <c r="I21" s="59">
        <v>216505</v>
      </c>
      <c r="J21" s="60" t="s">
        <v>96</v>
      </c>
      <c r="K21" s="59">
        <v>216959</v>
      </c>
      <c r="L21" s="58">
        <f t="shared" si="0"/>
        <v>454</v>
      </c>
      <c r="V21" s="1">
        <f t="shared" si="2"/>
        <v>223569</v>
      </c>
      <c r="W21" s="1">
        <v>223773</v>
      </c>
      <c r="X21" s="1">
        <f t="shared" si="1"/>
        <v>204</v>
      </c>
    </row>
    <row r="22" spans="2:24">
      <c r="B22" s="26">
        <v>9</v>
      </c>
      <c r="C22" s="33" t="s">
        <v>22</v>
      </c>
      <c r="D22" s="34" t="s">
        <v>32</v>
      </c>
      <c r="E22" s="35" t="s">
        <v>51</v>
      </c>
      <c r="F22" s="36" t="s">
        <v>52</v>
      </c>
      <c r="G22" s="29" t="s">
        <v>50</v>
      </c>
      <c r="H22" s="25">
        <v>45694</v>
      </c>
      <c r="I22" s="56">
        <v>128088</v>
      </c>
      <c r="J22" s="57" t="s">
        <v>97</v>
      </c>
      <c r="K22" s="56">
        <v>128185</v>
      </c>
      <c r="L22" s="58">
        <f t="shared" si="0"/>
        <v>97</v>
      </c>
      <c r="N22" s="1" t="s">
        <v>53</v>
      </c>
      <c r="V22" s="1">
        <f t="shared" si="2"/>
        <v>223773</v>
      </c>
      <c r="W22" s="1">
        <v>223870</v>
      </c>
      <c r="X22" s="1">
        <f t="shared" si="1"/>
        <v>97</v>
      </c>
    </row>
    <row r="23" spans="2:24">
      <c r="B23" s="26">
        <v>10</v>
      </c>
      <c r="C23" s="33" t="s">
        <v>54</v>
      </c>
      <c r="D23" s="34" t="s">
        <v>55</v>
      </c>
      <c r="E23" s="35" t="s">
        <v>56</v>
      </c>
      <c r="F23" s="36" t="s">
        <v>57</v>
      </c>
      <c r="G23" s="29" t="s">
        <v>58</v>
      </c>
      <c r="H23" s="25">
        <v>45694</v>
      </c>
      <c r="I23" s="56">
        <v>14074</v>
      </c>
      <c r="J23" s="57" t="s">
        <v>96</v>
      </c>
      <c r="K23" s="56">
        <v>14345</v>
      </c>
      <c r="L23" s="58">
        <f t="shared" si="0"/>
        <v>271</v>
      </c>
      <c r="V23" s="1">
        <f t="shared" si="2"/>
        <v>223870</v>
      </c>
      <c r="W23" s="1">
        <v>223976</v>
      </c>
      <c r="X23" s="1">
        <f t="shared" si="1"/>
        <v>106</v>
      </c>
    </row>
    <row r="24" spans="2:24">
      <c r="B24" s="26">
        <v>11</v>
      </c>
      <c r="C24" s="33" t="s">
        <v>54</v>
      </c>
      <c r="D24" s="34" t="s">
        <v>59</v>
      </c>
      <c r="E24" s="35" t="s">
        <v>60</v>
      </c>
      <c r="F24" s="36" t="s">
        <v>61</v>
      </c>
      <c r="G24" s="29" t="s">
        <v>58</v>
      </c>
      <c r="H24" s="25">
        <v>45753</v>
      </c>
      <c r="I24" s="56">
        <v>31423</v>
      </c>
      <c r="J24" s="57" t="s">
        <v>97</v>
      </c>
      <c r="K24" s="56">
        <v>31596</v>
      </c>
      <c r="L24" s="58">
        <f t="shared" si="0"/>
        <v>173</v>
      </c>
      <c r="V24" s="1">
        <f t="shared" si="2"/>
        <v>223976</v>
      </c>
      <c r="W24" s="1">
        <v>224058</v>
      </c>
      <c r="X24" s="1">
        <f t="shared" si="1"/>
        <v>82</v>
      </c>
    </row>
    <row r="25" spans="2:24">
      <c r="B25" s="26">
        <v>12</v>
      </c>
      <c r="C25" s="33" t="s">
        <v>28</v>
      </c>
      <c r="D25" s="34" t="s">
        <v>40</v>
      </c>
      <c r="E25" s="35" t="s">
        <v>41</v>
      </c>
      <c r="F25" s="34" t="s">
        <v>62</v>
      </c>
      <c r="G25" s="29" t="s">
        <v>63</v>
      </c>
      <c r="H25" s="25">
        <v>45936</v>
      </c>
      <c r="I25" s="59">
        <v>196663</v>
      </c>
      <c r="J25" s="57" t="s">
        <v>99</v>
      </c>
      <c r="K25" s="59">
        <v>196963</v>
      </c>
      <c r="L25" s="58">
        <f t="shared" si="0"/>
        <v>300</v>
      </c>
      <c r="V25" s="1">
        <f t="shared" si="2"/>
        <v>224058</v>
      </c>
      <c r="W25" s="1">
        <v>224139</v>
      </c>
      <c r="X25" s="1">
        <f t="shared" si="1"/>
        <v>81</v>
      </c>
    </row>
    <row r="26" ht="15.75" spans="2:24">
      <c r="B26" s="39">
        <v>13</v>
      </c>
      <c r="C26" s="40" t="s">
        <v>28</v>
      </c>
      <c r="D26" s="41" t="s">
        <v>23</v>
      </c>
      <c r="E26" s="42" t="s">
        <v>64</v>
      </c>
      <c r="F26" s="41" t="s">
        <v>65</v>
      </c>
      <c r="G26" s="43" t="s">
        <v>63</v>
      </c>
      <c r="H26" s="25">
        <v>45694</v>
      </c>
      <c r="I26" s="59">
        <v>369616</v>
      </c>
      <c r="J26" s="57" t="s">
        <v>96</v>
      </c>
      <c r="K26" s="59">
        <v>370275</v>
      </c>
      <c r="L26" s="58">
        <f t="shared" si="0"/>
        <v>659</v>
      </c>
      <c r="V26" s="1">
        <f t="shared" si="2"/>
        <v>224139</v>
      </c>
      <c r="W26" s="1">
        <v>224225</v>
      </c>
      <c r="X26" s="1">
        <f t="shared" si="1"/>
        <v>86</v>
      </c>
    </row>
    <row r="27" ht="25.5" customHeight="1" spans="2:24">
      <c r="B27" s="44" t="s">
        <v>66</v>
      </c>
      <c r="C27" s="45"/>
      <c r="D27" s="45"/>
      <c r="E27" s="45"/>
      <c r="F27" s="45"/>
      <c r="G27" s="45"/>
      <c r="H27" s="45"/>
      <c r="I27" s="45"/>
      <c r="J27" s="45"/>
      <c r="K27" s="61"/>
      <c r="L27" s="62">
        <f>SUM(L14:L26)</f>
        <v>5489</v>
      </c>
      <c r="V27" s="1">
        <f t="shared" si="2"/>
        <v>224225</v>
      </c>
      <c r="W27" s="1">
        <v>224322</v>
      </c>
      <c r="X27" s="1">
        <f t="shared" si="1"/>
        <v>97</v>
      </c>
    </row>
    <row r="28" customHeight="1" spans="2:24">
      <c r="B28" s="46" t="s">
        <v>94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V28" s="1">
        <f t="shared" si="2"/>
        <v>224322</v>
      </c>
      <c r="W28" s="1">
        <v>224413</v>
      </c>
      <c r="X28" s="1">
        <f t="shared" si="1"/>
        <v>91</v>
      </c>
    </row>
    <row r="29" spans="2:24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V29" s="1">
        <f t="shared" si="2"/>
        <v>224413</v>
      </c>
      <c r="W29" s="1">
        <v>224519</v>
      </c>
      <c r="X29" s="1">
        <f t="shared" si="1"/>
        <v>106</v>
      </c>
    </row>
    <row r="30" spans="2:24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V30" s="1">
        <f t="shared" si="2"/>
        <v>224519</v>
      </c>
      <c r="W30" s="1">
        <v>224621</v>
      </c>
      <c r="X30" s="1">
        <f t="shared" si="1"/>
        <v>102</v>
      </c>
    </row>
    <row r="31" spans="2:24">
      <c r="B31" s="48"/>
      <c r="V31" s="1">
        <f t="shared" si="2"/>
        <v>224621</v>
      </c>
      <c r="W31" s="1">
        <v>224700</v>
      </c>
      <c r="X31" s="1">
        <f t="shared" si="1"/>
        <v>79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11_CONTROL KILOMETRAJE_VEHI</vt:lpstr>
      <vt:lpstr>10_CONTROL KILOMETRAJE_VEHI</vt:lpstr>
      <vt:lpstr>09_CONTROL KILOMETRAJE_VEHI</vt:lpstr>
      <vt:lpstr>08_CONTROL KILOMETRAJE_VEHI</vt:lpstr>
      <vt:lpstr>07_CONTROL KILOMETRAJE_VEHI</vt:lpstr>
      <vt:lpstr>06_CONTROL KILOMETRAJE_VEHI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Armando Aguilar Morán</dc:creator>
  <cp:lastModifiedBy>silvia.muralles</cp:lastModifiedBy>
  <dcterms:created xsi:type="dcterms:W3CDTF">2020-02-13T14:17:00Z</dcterms:created>
  <cp:lastPrinted>2025-02-07T21:41:00Z</cp:lastPrinted>
  <dcterms:modified xsi:type="dcterms:W3CDTF">2026-01-05T18:30:48Z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DCE7D7BA2530434F84DCC7F28AE42310_13</vt:lpwstr>
  </property>
  <property fmtid="{D5CDD505-2E9C-101B-9397-08002B2CF9AE}" pid="3" name="KSOProductBuildVer">
    <vt:lpwstr>2058-12.2.0.23196</vt:lpwstr>
  </property>
</Properties>
</file>