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smendez\Desktop\a-UIP-\01. UNIDAD DE INFORMACIÓN PÚBLICA-SEPREM-\01. AÑO 2024 -UIP-\07. Información de Oficio 2024\10. Tablero Rendicion de Cuentas\10. Octubre\"/>
    </mc:Choice>
  </mc:AlternateContent>
  <xr:revisionPtr revIDLastSave="0" documentId="13_ncr:1_{395BEA00-2FEC-4D91-B7C1-C4D3CFC45B26}" xr6:coauthVersionLast="47" xr6:coauthVersionMax="47" xr10:uidLastSave="{00000000-0000-0000-0000-000000000000}"/>
  <bookViews>
    <workbookView xWindow="-120" yWindow="-120" windowWidth="29040" windowHeight="15720" xr2:uid="{00000000-000D-0000-FFFF-FFFF00000000}"/>
  </bookViews>
  <sheets>
    <sheet name="Tablero" sheetId="1" r:id="rId1"/>
    <sheet name="Hoja3" sheetId="3" state="hidden" r:id="rId2"/>
    <sheet name="Hoja2" sheetId="2" state="hidden" r:id="rId3"/>
  </sheets>
  <definedNames>
    <definedName name="_xlnm.Print_Area" localSheetId="0">Tablero!$A$1:$P$29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I24" i="1" s="1"/>
  <c r="O14" i="1"/>
  <c r="I16" i="1"/>
  <c r="H24" i="1"/>
  <c r="L8" i="1" s="1"/>
  <c r="F24" i="1"/>
</calcChain>
</file>

<file path=xl/sharedStrings.xml><?xml version="1.0" encoding="utf-8"?>
<sst xmlns="http://schemas.openxmlformats.org/spreadsheetml/2006/main" count="58" uniqueCount="57">
  <si>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</si>
  <si>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</si>
  <si>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</si>
  <si>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</si>
  <si>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</si>
  <si>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</si>
  <si>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</si>
  <si>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</si>
  <si>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</si>
  <si>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</si>
  <si>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</si>
  <si>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</si>
  <si>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</si>
  <si>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</si>
  <si>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</si>
  <si>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</si>
  <si>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</si>
  <si>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</si>
  <si>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</si>
  <si>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</si>
  <si>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</si>
  <si>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</si>
  <si>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</si>
  <si>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Personal permanente 011</t>
  </si>
  <si>
    <t>SECRETARÍA PRESIDENCIAL DE LA MUJER</t>
  </si>
  <si>
    <t>Grupo (0): SERVICIOS PERSONALES</t>
  </si>
  <si>
    <t>Grupo (100): SERVICIOS NO PERSONALES</t>
  </si>
  <si>
    <t>Grupo (200): MATERIALES Y SUMINISTROS</t>
  </si>
  <si>
    <t>Grupo (300): PROPIEDAD, PLANTA, EQUIPO E INTANGIBLES</t>
  </si>
  <si>
    <t>Grupo (400): TRANSFERENCIAS CORRIENTES</t>
  </si>
  <si>
    <t>Finalidad: Servicios Públicos Generales</t>
  </si>
  <si>
    <t>Región (I): Región I Metropolitana</t>
  </si>
  <si>
    <t>Promoción y Desarrollo Integral de la Mujer</t>
  </si>
  <si>
    <t>Secretaria Presidencial de la Mujer</t>
  </si>
  <si>
    <t>Ana Leticia Aguilar Theissen</t>
  </si>
  <si>
    <t>Subsecretaria Presidencial de la Mujer</t>
  </si>
  <si>
    <t xml:space="preserve">Personal temporal 021
</t>
  </si>
  <si>
    <t>PROGRAMA 47</t>
  </si>
  <si>
    <t xml:space="preserve"> PROGRAMAS PRESUPUESTARIOS</t>
  </si>
  <si>
    <t>Personal Administrativo, Técnico, Profesional Y Operativo 081</t>
  </si>
  <si>
    <t>Grupo (900): ASIGNACIONES GLOBALES</t>
  </si>
  <si>
    <t xml:space="preserve">11 personas
</t>
  </si>
  <si>
    <t>Presupuesto vigente 2024</t>
  </si>
  <si>
    <t xml:space="preserve">Diana Nicte Sagastume Paiz               </t>
  </si>
  <si>
    <t>105 personas</t>
  </si>
  <si>
    <t>29 personas</t>
  </si>
  <si>
    <t>03 personas</t>
  </si>
  <si>
    <t>07 personas</t>
  </si>
  <si>
    <t>ACTUALIZADO AL 31 DE OCTUBRE DEL 2024</t>
  </si>
  <si>
    <t>PRINCIPALES AVANCES O LOGROS
AL 31 DE OCTUBRE DE 2024</t>
  </si>
  <si>
    <t>1.	En seguimiento al proceso de evaluación de la Política Nacional de Promoción y Desarrollo Integral de las Mujeres -PNPDIM- 2008–2023, se concluyó la sistematización de información recolectada durante los talleres realizados con instituciones públicas, organismos de cooperación y organizaciones de mujeres, con el objetivo de constituir la base de conocimiento para el análisis cualitativo de la evaluación, así como la revisión y sistematización de los indicadores que formarán parte de la evaluación de la PNPDIM en la parte cuantitativa.</t>
  </si>
  <si>
    <t>2.	En seguimiento al Estudio sobre la Participación Sociopolítica de la Mujer en los Consejos Municipales de Desarrollo –COMUDE- se completó la revisión de los cinco formularios empleados para el levantamiento de datos para el estudio, en el cual participaron 32 municipalidades; información que permitió consolidar una herramienta que contiene datos para la elaboración de las matrices de indicadores e índices.</t>
  </si>
  <si>
    <t>3.	En seguimiento a la Asistencia Técnica para la Producción de Información Estadística a instituciones públicas que evidencien brechas entre hombres y mujeres, se presentó el borrador del diagnóstico sobre los sistemas de producción de datos estadísticos institucionales de los siguientes ministerios:
-	Ministerio de Relaciones Exteriores -MINEX-.
-	Ministerio de Desarrollo Social -MIDES-.
-	Defensoría de la Mujer Indígena -DEMI-.
El propósito de los diagnósticos indicados es ofrecer un análisis de la producción de información estadística con enfoque de equidad entre hombres y mujeres de cada entidad.</t>
  </si>
  <si>
    <t>5.	Participación en el análisis del “Proyecto Alianza para la Protección de la Mujer y la Niñez” entre el Gobierno de Estados Unidos de América y el Gobierno de la República de Guatemala, para el abordaje de todas las formas de violencia contra la mujer, niñez y adolescencia en Guatemala.</t>
  </si>
  <si>
    <t xml:space="preserve">6.	Firma de Carta de Entendimiento con la Iniciativa sobre el Estado de Derecho de la Asociación de Abogados de Estados Unidos (ABA ROLI, por sus siglas en inglés), la cual tiene como objetivo coordinar y apoyar las acciones para el proceso de evaluación y actualización de la Política Nacional de Promoción y Desarrollo Integral de las Mujeres -PNPDIM-.  </t>
  </si>
  <si>
    <t xml:space="preserve">7.	Elaboración del “Informe de Seguimiento y evaluación de Riesgos 2023”, documento en el cual se visualiza el avance del cumplimiento a nivel de acciones que ha realizado la Secretaría Presidencial de la Mujer, para la mitigación de los siete riesgos que fueron definidos en el Informe de Control Interno Gubernamental del ejercicio fiscal 2023 de la Secretaría Presidencial de la Mujer. </t>
  </si>
  <si>
    <t xml:space="preserve">4.	En cumplimiento a la implementación de la Política Nacional de Promoción y Desarrollo Integral de las Mujeres -PNPDIM- y el Plan de Equidad de Oportunidades -PEO-2008-2023, se realizaron las Asambleas Departamentales de Elección de Representantes de Organizaciones de Mujeres -ROM- (titular y suplente) ante el Consejo Departamental de Desarrollo -CODEDE-, del 01 al 10 de octubre del año en curso en veintiún (21) departamentos que se detallan a continuación: 
	Petén (miércoles 02/10/2024)
	Quetzaltenango (miércoles 02/10/2024)
	Totonicapán (miércoles 02/10/2024)
	San Marcos (jueves 03/10/2024)
	Chimaltenango (jueves 03/10/2024)
	Quiché (jueves 03/10/2024)
	Escuintla (viernes 04/10/2024)
	Alta Verapaz (viernes 04/10/2024)
	Jalapa (viernes 04/10/2024)
	Izabal (sábado 05/10/2024)
	Zacapa (lunes 07/10/2024)
	Retalhuleu (lunes 07/10/2024)
	Sololá (lunes 07/10/2024)
	Sacatepéquez (martes 08/10/2024)
	Suchitepéquez (martes 08/10/2024)
	Baja Verapaz (martes 08/10/2024)
	Huehuetenango (martes 08/10/2024)
	Santa Rosa (miércoles 09/10/2024)
	El Progreso (jueves 10/10/2024)
	Chiquimula (jueves 10/10/2024)
	Guatemala (jueves 10/10/2024)
	Jutiapa (jueves 10/10/2024)
En el caso del departamento de Retalhuleu no se logró concretar la elección el 07/10/2024 por lo que se convocó nuevamente para el 29/10/2024, misma que fue cancelada.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</si>
</sst>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quot;#,##0;[Red]\-&quot;Q&quot;#,##0"/>
    <numFmt numFmtId="165" formatCode="&quot;Q&quot;#,##0.00;\-&quot;Q&quot;#,##0.00"/>
    <numFmt numFmtId="166" formatCode="&quot;Q&quot;#,##0.00;[Red]\-&quot;Q&quot;#,##0.00"/>
    <numFmt numFmtId="167" formatCode="0.0"/>
    <numFmt numFmtId="168" formatCode="&quot;Q&quot;#,##0.00"/>
  </numFmts>
  <fonts count="12"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11">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8" xfId="0" applyFont="1" applyFill="1" applyBorder="1" applyAlignment="1">
      <alignment horizontal="left" vertical="center" wrapText="1"/>
    </xf>
    <xf numFmtId="10" fontId="2" fillId="4" borderId="9" xfId="0" applyNumberFormat="1" applyFont="1" applyFill="1" applyBorder="1" applyAlignment="1">
      <alignment horizontal="center" vertical="center"/>
    </xf>
    <xf numFmtId="0" fontId="2" fillId="4" borderId="8" xfId="0" applyFont="1" applyFill="1" applyBorder="1"/>
    <xf numFmtId="0" fontId="2" fillId="4" borderId="9" xfId="0" applyFont="1" applyFill="1" applyBorder="1"/>
    <xf numFmtId="0" fontId="2" fillId="4" borderId="8" xfId="0" applyFont="1" applyFill="1" applyBorder="1" applyAlignment="1">
      <alignment vertical="center" wrapText="1"/>
    </xf>
    <xf numFmtId="0" fontId="2" fillId="0" borderId="6" xfId="0" applyFont="1" applyBorder="1" applyAlignment="1">
      <alignment vertical="center" wrapText="1"/>
    </xf>
    <xf numFmtId="0" fontId="1" fillId="4" borderId="0" xfId="0" applyFont="1" applyFill="1"/>
    <xf numFmtId="0" fontId="2" fillId="0" borderId="4"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0" fontId="2" fillId="4" borderId="9" xfId="0" applyFont="1" applyFill="1" applyBorder="1" applyAlignment="1">
      <alignment horizontal="center" vertical="center"/>
    </xf>
    <xf numFmtId="164" fontId="2" fillId="4" borderId="0" xfId="0" applyNumberFormat="1" applyFont="1" applyFill="1" applyAlignment="1">
      <alignment horizontal="center" vertical="center"/>
    </xf>
    <xf numFmtId="0" fontId="11" fillId="4" borderId="0" xfId="0" applyFont="1" applyFill="1" applyAlignment="1">
      <alignment vertical="center"/>
    </xf>
    <xf numFmtId="168" fontId="2" fillId="3" borderId="15" xfId="0" applyNumberFormat="1" applyFont="1" applyFill="1" applyBorder="1" applyAlignment="1">
      <alignment horizontal="center" vertical="center"/>
    </xf>
    <xf numFmtId="168" fontId="2" fillId="3" borderId="5"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3" fillId="4" borderId="12" xfId="0" applyFont="1" applyFill="1" applyBorder="1" applyAlignment="1">
      <alignment horizontal="center" vertical="center"/>
    </xf>
    <xf numFmtId="0" fontId="3" fillId="4" borderId="3" xfId="0" applyFont="1" applyFill="1" applyBorder="1" applyAlignment="1">
      <alignment horizontal="center" vertical="center" wrapText="1"/>
    </xf>
    <xf numFmtId="165" fontId="2" fillId="4" borderId="24" xfId="1"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165" fontId="2" fillId="0" borderId="0" xfId="1" applyNumberFormat="1" applyFont="1" applyFill="1" applyBorder="1" applyAlignment="1">
      <alignment horizontal="center" vertical="center"/>
    </xf>
    <xf numFmtId="167" fontId="2" fillId="0" borderId="0" xfId="0" applyNumberFormat="1" applyFont="1" applyAlignment="1">
      <alignment horizontal="center" vertical="center"/>
    </xf>
    <xf numFmtId="0" fontId="7" fillId="0" borderId="0" xfId="0" applyFont="1" applyAlignment="1">
      <alignment vertical="center" wrapText="1"/>
    </xf>
    <xf numFmtId="0" fontId="2" fillId="3" borderId="34" xfId="0" applyFont="1" applyFill="1" applyBorder="1" applyAlignment="1">
      <alignment vertical="center" wrapText="1"/>
    </xf>
    <xf numFmtId="0" fontId="7" fillId="2" borderId="33" xfId="0" applyFont="1" applyFill="1" applyBorder="1" applyAlignment="1">
      <alignment horizontal="center" vertical="center" wrapText="1"/>
    </xf>
    <xf numFmtId="0" fontId="2" fillId="0" borderId="0" xfId="0" applyFont="1" applyAlignment="1">
      <alignment horizontal="left" vertical="center" wrapText="1"/>
    </xf>
    <xf numFmtId="166" fontId="2" fillId="0" borderId="0" xfId="0" applyNumberFormat="1" applyFont="1" applyAlignment="1">
      <alignment horizontal="center" vertical="center"/>
    </xf>
    <xf numFmtId="0" fontId="2" fillId="0" borderId="35" xfId="0" applyFont="1" applyBorder="1" applyAlignment="1">
      <alignment horizontal="left" vertical="center" wrapText="1"/>
    </xf>
    <xf numFmtId="166" fontId="2" fillId="3" borderId="36" xfId="0" applyNumberFormat="1" applyFont="1" applyFill="1" applyBorder="1" applyAlignment="1">
      <alignment horizontal="center" vertical="center"/>
    </xf>
    <xf numFmtId="0" fontId="2" fillId="0" borderId="8" xfId="0" applyFont="1" applyBorder="1" applyAlignment="1">
      <alignment horizontal="left" vertical="center" wrapText="1"/>
    </xf>
    <xf numFmtId="166" fontId="2" fillId="0" borderId="9" xfId="0" applyNumberFormat="1" applyFont="1" applyBorder="1" applyAlignment="1">
      <alignment horizontal="center" vertical="center"/>
    </xf>
    <xf numFmtId="10" fontId="2" fillId="0" borderId="7" xfId="2" applyNumberFormat="1" applyFont="1" applyBorder="1" applyAlignment="1">
      <alignment horizontal="center" vertical="center"/>
    </xf>
    <xf numFmtId="0" fontId="2" fillId="0" borderId="27" xfId="0" applyFont="1" applyBorder="1" applyAlignment="1">
      <alignment horizontal="left" vertical="center" wrapText="1"/>
    </xf>
    <xf numFmtId="168" fontId="2" fillId="3" borderId="26" xfId="0" applyNumberFormat="1" applyFont="1" applyFill="1" applyBorder="1" applyAlignment="1">
      <alignment horizontal="center" vertical="center"/>
    </xf>
    <xf numFmtId="0" fontId="2" fillId="4" borderId="0" xfId="0" applyFont="1" applyFill="1" applyAlignment="1">
      <alignment horizontal="left" vertical="center" wrapText="1"/>
    </xf>
    <xf numFmtId="166"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6"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7" fillId="2" borderId="2"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0" borderId="0" xfId="0" applyFont="1" applyAlignment="1">
      <alignment horizontal="left" vertical="center" wrapText="1"/>
    </xf>
    <xf numFmtId="165" fontId="2" fillId="0" borderId="0" xfId="1"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4" borderId="12" xfId="0" applyFont="1" applyFill="1" applyBorder="1" applyAlignment="1">
      <alignment horizontal="center" vertical="center"/>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165" fontId="2" fillId="0" borderId="25" xfId="1" applyNumberFormat="1" applyFont="1" applyBorder="1" applyAlignment="1">
      <alignment horizontal="center" vertical="center"/>
    </xf>
    <xf numFmtId="165" fontId="2" fillId="0" borderId="31" xfId="1" applyNumberFormat="1" applyFont="1" applyBorder="1" applyAlignment="1">
      <alignment horizontal="center" vertical="center"/>
    </xf>
    <xf numFmtId="168" fontId="2" fillId="3" borderId="5" xfId="0"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10" fontId="2" fillId="3" borderId="14" xfId="2" applyNumberFormat="1"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7" xfId="0" applyFont="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168" fontId="2" fillId="3" borderId="15" xfId="0" applyNumberFormat="1" applyFont="1" applyFill="1" applyBorder="1" applyAlignment="1">
      <alignment horizontal="center" vertical="center"/>
    </xf>
    <xf numFmtId="168" fontId="2" fillId="3" borderId="23" xfId="0" applyNumberFormat="1" applyFont="1" applyFill="1" applyBorder="1" applyAlignment="1">
      <alignment horizontal="center" vertical="center"/>
    </xf>
    <xf numFmtId="168" fontId="2" fillId="3" borderId="14" xfId="0" applyNumberFormat="1" applyFont="1" applyFill="1" applyBorder="1" applyAlignment="1">
      <alignment horizontal="center" vertical="center"/>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2" fillId="3" borderId="23"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0" borderId="0" xfId="0" applyFont="1" applyAlignment="1">
      <alignment horizontal="center" vertical="center"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166" fontId="2" fillId="0" borderId="0" xfId="0" applyNumberFormat="1" applyFont="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2" fillId="3" borderId="7"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164" fontId="2" fillId="3" borderId="15" xfId="0" applyNumberFormat="1" applyFont="1" applyFill="1" applyBorder="1" applyAlignment="1">
      <alignment horizontal="center" vertical="center"/>
    </xf>
    <xf numFmtId="0" fontId="2" fillId="3" borderId="14" xfId="0" applyFont="1" applyFill="1" applyBorder="1" applyAlignment="1">
      <alignment horizontal="center" vertical="center"/>
    </xf>
    <xf numFmtId="166" fontId="2" fillId="3" borderId="15" xfId="0" applyNumberFormat="1" applyFont="1" applyFill="1" applyBorder="1" applyAlignment="1">
      <alignment horizontal="center" vertical="center"/>
    </xf>
    <xf numFmtId="166" fontId="2" fillId="3" borderId="14" xfId="0" applyNumberFormat="1" applyFont="1" applyFill="1" applyBorder="1" applyAlignment="1">
      <alignment horizontal="center" vertical="center"/>
    </xf>
    <xf numFmtId="10" fontId="2" fillId="3" borderId="15" xfId="0" applyNumberFormat="1" applyFont="1" applyFill="1" applyBorder="1" applyAlignment="1">
      <alignment horizontal="center" vertical="center"/>
    </xf>
    <xf numFmtId="10" fontId="2" fillId="3" borderId="14"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spPr>
            <a:solidFill>
              <a:schemeClr val="accent5">
                <a:lumMod val="75000"/>
              </a:schemeClr>
            </a:solidFill>
          </c:spPr>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8-FECF-432D-A43A-B39A42421840}"/>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A-FECF-432D-A43A-B39A42421840}"/>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C-FECF-432D-A43A-B39A42421840}"/>
              </c:ext>
            </c:extLst>
          </c:dPt>
          <c:cat>
            <c:strRef>
              <c:f>(Hoja2!$A$2,Hoja2!$A$4,Hoja2!$A$6)</c:f>
              <c:strCache>
                <c:ptCount val="3"/>
                <c:pt idx="0">
                  <c:v>PRESUPUESTO VIGENTE PARA 2023</c:v>
                </c:pt>
                <c:pt idx="1">
                  <c:v>PRESUPUESTO EJECUTADO </c:v>
                </c:pt>
                <c:pt idx="2">
                  <c:v>PORCENTAJE DE EJECUCIÓN </c:v>
                </c:pt>
              </c:strCache>
              <c:extLst/>
            </c:strRef>
          </c:cat>
          <c:val>
            <c:numRef>
              <c:f>(Hoja2!$B$2,Hoja2!$B$4,Hoja2!$B$6)</c:f>
              <c:numCache>
                <c:formatCode>"Q"#,##0.00;[Red]\-"Q"#,##0.00</c:formatCode>
                <c:ptCount val="3"/>
                <c:pt idx="0" formatCode="&quot;Q&quot;#,##0;[Red]\-&quot;Q&quot;#,##0">
                  <c:v>26198811</c:v>
                </c:pt>
                <c:pt idx="1">
                  <c:v>17619932.030000001</c:v>
                </c:pt>
                <c:pt idx="2" formatCode="0.00%">
                  <c:v>0.67249999999999999</c:v>
                </c:pt>
              </c:numCache>
              <c:extLst/>
            </c:numRef>
          </c:val>
          <c:extLst>
            <c:ext xmlns:c16="http://schemas.microsoft.com/office/drawing/2014/chart" uri="{C3380CC4-5D6E-409C-BE32-E72D297353CC}">
              <c16:uniqueId val="{0000000D-FECF-432D-A43A-B39A42421840}"/>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spPr>
            <a:solidFill>
              <a:schemeClr val="accent5">
                <a:lumMod val="75000"/>
              </a:schemeClr>
            </a:solidFill>
          </c:spPr>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Red]\-&quot;Q&quot;#,##0">
                  <c:v>26198811</c:v>
                </c:pt>
                <c:pt idx="1" formatCode="&quot;Q&quot;#,##0.00;[Red]\-&quot;Q&quot;#,##0.00">
                  <c:v>17619932.030000001</c:v>
                </c:pt>
                <c:pt idx="2" formatCode="0.00%">
                  <c:v>0.67249999999999999</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editAs="oneCell">
    <xdr:from>
      <xdr:col>10</xdr:col>
      <xdr:colOff>499483</xdr:colOff>
      <xdr:row>11</xdr:row>
      <xdr:rowOff>34847</xdr:rowOff>
    </xdr:from>
    <xdr:to>
      <xdr:col>11</xdr:col>
      <xdr:colOff>569177</xdr:colOff>
      <xdr:row>18</xdr:row>
      <xdr:rowOff>24473</xdr:rowOff>
    </xdr:to>
    <xdr:pic>
      <xdr:nvPicPr>
        <xdr:cNvPr id="4" name="Imagen 3" descr="mapa destacado del departamento de guatemala: ilustración de stock  2007474344 | Shutterstock">
          <a:extLst>
            <a:ext uri="{FF2B5EF4-FFF2-40B4-BE49-F238E27FC236}">
              <a16:creationId xmlns:a16="http://schemas.microsoft.com/office/drawing/2014/main" id="{066FF1D2-5D0A-496B-CD1D-282D0D81396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1619" b="6072"/>
        <a:stretch/>
      </xdr:blipFill>
      <xdr:spPr bwMode="auto">
        <a:xfrm>
          <a:off x="13207227" y="3403445"/>
          <a:ext cx="2555487" cy="27658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1</xdr:row>
      <xdr:rowOff>0</xdr:rowOff>
    </xdr:from>
    <xdr:to>
      <xdr:col>2</xdr:col>
      <xdr:colOff>271532</xdr:colOff>
      <xdr:row>4</xdr:row>
      <xdr:rowOff>96737</xdr:rowOff>
    </xdr:to>
    <xdr:pic>
      <xdr:nvPicPr>
        <xdr:cNvPr id="3" name="Imagen 2">
          <a:extLst>
            <a:ext uri="{FF2B5EF4-FFF2-40B4-BE49-F238E27FC236}">
              <a16:creationId xmlns:a16="http://schemas.microsoft.com/office/drawing/2014/main" id="{5DDE61C6-D64E-E39E-CF74-BF382DE7153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5244" y="185854"/>
          <a:ext cx="2350770" cy="956310"/>
        </a:xfrm>
        <a:prstGeom prst="rect">
          <a:avLst/>
        </a:prstGeom>
      </xdr:spPr>
    </xdr:pic>
    <xdr:clientData/>
  </xdr:twoCellAnchor>
  <xdr:twoCellAnchor>
    <xdr:from>
      <xdr:col>4</xdr:col>
      <xdr:colOff>46464</xdr:colOff>
      <xdr:row>15</xdr:row>
      <xdr:rowOff>11616</xdr:rowOff>
    </xdr:from>
    <xdr:to>
      <xdr:col>5</xdr:col>
      <xdr:colOff>1440366</xdr:colOff>
      <xdr:row>20</xdr:row>
      <xdr:rowOff>394939</xdr:rowOff>
    </xdr:to>
    <xdr:graphicFrame macro="">
      <xdr:nvGraphicFramePr>
        <xdr:cNvPr id="2" name="Gráfico 1">
          <a:extLst>
            <a:ext uri="{FF2B5EF4-FFF2-40B4-BE49-F238E27FC236}">
              <a16:creationId xmlns:a16="http://schemas.microsoft.com/office/drawing/2014/main" id="{70DCE7D7-08ED-45AE-9F60-BB9ED18D3B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61912</xdr:rowOff>
    </xdr:from>
    <xdr:to>
      <xdr:col>7</xdr:col>
      <xdr:colOff>447674</xdr:colOff>
      <xdr:row>13</xdr:row>
      <xdr:rowOff>76200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31"/>
  <sheetViews>
    <sheetView tabSelected="1" zoomScale="82" zoomScaleNormal="82" workbookViewId="0">
      <selection activeCell="K28" sqref="K28:O28"/>
    </sheetView>
  </sheetViews>
  <sheetFormatPr baseColWidth="10" defaultRowHeight="15" x14ac:dyDescent="0.25"/>
  <cols>
    <col min="1" max="1" width="4.85546875" style="1" customWidth="1"/>
    <col min="2" max="2" width="31.1406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19" ht="26.25" x14ac:dyDescent="0.4">
      <c r="B2" s="70" t="s">
        <v>17</v>
      </c>
      <c r="C2" s="70"/>
      <c r="D2" s="70"/>
      <c r="E2" s="70"/>
      <c r="F2" s="70"/>
      <c r="G2" s="70"/>
      <c r="H2" s="70"/>
      <c r="I2" s="70"/>
      <c r="J2" s="70"/>
      <c r="K2" s="70"/>
      <c r="L2" s="70"/>
      <c r="M2" s="70"/>
      <c r="N2" s="70"/>
      <c r="O2" s="70"/>
    </row>
    <row r="3" spans="2:19" ht="18" x14ac:dyDescent="0.25">
      <c r="B3" s="71" t="s">
        <v>48</v>
      </c>
      <c r="C3" s="72"/>
      <c r="D3" s="72"/>
      <c r="E3" s="72"/>
      <c r="F3" s="72"/>
      <c r="G3" s="72"/>
      <c r="H3" s="72"/>
      <c r="I3" s="72"/>
      <c r="J3" s="72"/>
      <c r="K3" s="72"/>
      <c r="L3" s="72"/>
      <c r="M3" s="72"/>
      <c r="N3" s="72"/>
      <c r="O3" s="72"/>
    </row>
    <row r="4" spans="2:19" ht="23.25" x14ac:dyDescent="0.35">
      <c r="B4" s="73" t="s">
        <v>24</v>
      </c>
      <c r="C4" s="73"/>
      <c r="D4" s="73"/>
      <c r="E4" s="73"/>
      <c r="F4" s="73"/>
      <c r="G4" s="73"/>
      <c r="H4" s="73"/>
      <c r="I4" s="73"/>
      <c r="J4" s="73"/>
      <c r="K4" s="73"/>
      <c r="L4" s="73"/>
      <c r="M4" s="73"/>
      <c r="N4" s="73"/>
      <c r="O4" s="73"/>
    </row>
    <row r="5" spans="2:19" ht="12.75" customHeight="1" x14ac:dyDescent="0.25">
      <c r="B5" s="13"/>
      <c r="C5" s="2"/>
      <c r="D5" s="2"/>
      <c r="E5" s="2"/>
      <c r="F5" s="2"/>
      <c r="G5" s="2"/>
      <c r="H5" s="2"/>
      <c r="I5" s="2"/>
      <c r="J5" s="10"/>
      <c r="K5" s="10"/>
      <c r="L5" s="10"/>
      <c r="M5" s="10"/>
      <c r="N5" s="10"/>
      <c r="O5" s="14" t="s">
        <v>7</v>
      </c>
    </row>
    <row r="6" spans="2:19" ht="15.75" thickBot="1" x14ac:dyDescent="0.3">
      <c r="B6" s="2"/>
      <c r="C6" s="2"/>
      <c r="D6" s="2"/>
      <c r="E6" s="2"/>
      <c r="F6" s="2"/>
      <c r="G6" s="2"/>
      <c r="H6" s="2"/>
      <c r="I6" s="2"/>
      <c r="J6" s="10"/>
      <c r="K6" s="10"/>
      <c r="L6" s="10"/>
      <c r="M6" s="10"/>
      <c r="N6" s="10"/>
      <c r="O6" s="10"/>
    </row>
    <row r="7" spans="2:19" ht="37.5" customHeight="1" thickBot="1" x14ac:dyDescent="0.3">
      <c r="B7" s="78" t="s">
        <v>1</v>
      </c>
      <c r="C7" s="79"/>
      <c r="D7" s="2"/>
      <c r="E7" s="78" t="s">
        <v>19</v>
      </c>
      <c r="F7" s="79"/>
      <c r="G7" s="2"/>
      <c r="H7" s="55" t="s">
        <v>15</v>
      </c>
      <c r="I7" s="79"/>
      <c r="K7" s="74" t="s">
        <v>16</v>
      </c>
      <c r="L7" s="75"/>
      <c r="N7" s="55" t="s">
        <v>2</v>
      </c>
      <c r="O7" s="58"/>
    </row>
    <row r="8" spans="2:19" ht="29.25" customHeight="1" thickBot="1" x14ac:dyDescent="0.3">
      <c r="B8" s="83" t="s">
        <v>33</v>
      </c>
      <c r="C8" s="87" t="s">
        <v>34</v>
      </c>
      <c r="D8" s="2"/>
      <c r="E8" s="83" t="s">
        <v>42</v>
      </c>
      <c r="F8" s="80">
        <v>26198811</v>
      </c>
      <c r="G8" s="2"/>
      <c r="H8" s="11" t="s">
        <v>25</v>
      </c>
      <c r="I8" s="19">
        <v>15098835.460000001</v>
      </c>
      <c r="K8" s="36" t="s">
        <v>31</v>
      </c>
      <c r="L8" s="37">
        <f>+H24</f>
        <v>19619641.91</v>
      </c>
      <c r="N8" s="49" t="s">
        <v>12</v>
      </c>
      <c r="O8" s="67">
        <v>19661216</v>
      </c>
      <c r="Q8" s="3"/>
      <c r="R8" s="16"/>
    </row>
    <row r="9" spans="2:19" ht="29.25" customHeight="1" x14ac:dyDescent="0.25">
      <c r="B9" s="84"/>
      <c r="C9" s="88"/>
      <c r="D9" s="2"/>
      <c r="E9" s="84"/>
      <c r="F9" s="82"/>
      <c r="G9" s="2"/>
      <c r="H9" s="11" t="s">
        <v>26</v>
      </c>
      <c r="I9" s="19">
        <v>2706804.25</v>
      </c>
      <c r="K9" s="38"/>
      <c r="L9" s="39"/>
      <c r="N9" s="49"/>
      <c r="O9" s="67"/>
    </row>
    <row r="10" spans="2:19" ht="29.25" customHeight="1" x14ac:dyDescent="0.25">
      <c r="B10" s="76" t="s">
        <v>35</v>
      </c>
      <c r="C10" s="85" t="s">
        <v>43</v>
      </c>
      <c r="D10" s="2"/>
      <c r="E10" s="83" t="s">
        <v>5</v>
      </c>
      <c r="F10" s="80">
        <v>19619641.91</v>
      </c>
      <c r="G10" s="2"/>
      <c r="H10" s="11" t="s">
        <v>27</v>
      </c>
      <c r="I10" s="19">
        <v>481861.51</v>
      </c>
      <c r="K10" s="38"/>
      <c r="L10" s="39"/>
      <c r="N10" s="49" t="s">
        <v>13</v>
      </c>
      <c r="O10" s="67">
        <v>15098835.460000001</v>
      </c>
      <c r="R10" s="43"/>
      <c r="S10" s="44"/>
    </row>
    <row r="11" spans="2:19" ht="29.25" customHeight="1" x14ac:dyDescent="0.25">
      <c r="B11" s="76"/>
      <c r="C11" s="85"/>
      <c r="D11" s="2"/>
      <c r="E11" s="76"/>
      <c r="F11" s="81"/>
      <c r="G11" s="2"/>
      <c r="H11" s="23" t="s">
        <v>28</v>
      </c>
      <c r="I11" s="18">
        <v>379146</v>
      </c>
      <c r="K11" s="38"/>
      <c r="L11" s="39"/>
      <c r="N11" s="49"/>
      <c r="O11" s="67"/>
      <c r="R11" s="43"/>
      <c r="S11" s="44"/>
    </row>
    <row r="12" spans="2:19" ht="29.25" customHeight="1" x14ac:dyDescent="0.25">
      <c r="B12" s="76"/>
      <c r="C12" s="85"/>
      <c r="D12" s="2"/>
      <c r="E12" s="76"/>
      <c r="F12" s="81"/>
      <c r="G12" s="2"/>
      <c r="H12" s="11" t="s">
        <v>29</v>
      </c>
      <c r="I12" s="19">
        <v>177636.26</v>
      </c>
      <c r="K12" s="38"/>
      <c r="L12" s="39"/>
      <c r="N12" s="49"/>
      <c r="O12" s="67"/>
      <c r="R12" s="43"/>
      <c r="S12" s="44"/>
    </row>
    <row r="13" spans="2:19" ht="29.25" customHeight="1" thickBot="1" x14ac:dyDescent="0.3">
      <c r="B13" s="77"/>
      <c r="C13" s="86"/>
      <c r="D13" s="2"/>
      <c r="E13" s="84"/>
      <c r="F13" s="82"/>
      <c r="G13" s="2"/>
      <c r="H13" s="41" t="s">
        <v>40</v>
      </c>
      <c r="I13" s="42">
        <v>775358.43</v>
      </c>
      <c r="K13" s="38"/>
      <c r="L13" s="39"/>
      <c r="N13" s="49"/>
      <c r="O13" s="67"/>
      <c r="R13" s="43"/>
      <c r="S13" s="45"/>
    </row>
    <row r="14" spans="2:19" ht="9" customHeight="1" thickBot="1" x14ac:dyDescent="0.3">
      <c r="B14" s="59"/>
      <c r="C14" s="89"/>
      <c r="D14" s="2"/>
      <c r="E14" s="83" t="s">
        <v>11</v>
      </c>
      <c r="F14" s="68">
        <f>F10/F8*100%</f>
        <v>0.74887527949264565</v>
      </c>
      <c r="G14" s="2"/>
      <c r="H14" s="4"/>
      <c r="I14" s="15"/>
      <c r="K14" s="94"/>
      <c r="L14" s="95"/>
      <c r="N14" s="49" t="s">
        <v>14</v>
      </c>
      <c r="O14" s="68">
        <f>O10/O8*100%</f>
        <v>0.76795023563140763</v>
      </c>
    </row>
    <row r="15" spans="2:19" ht="39" customHeight="1" x14ac:dyDescent="0.25">
      <c r="B15" s="59"/>
      <c r="C15" s="89"/>
      <c r="D15" s="2"/>
      <c r="E15" s="84"/>
      <c r="F15" s="69"/>
      <c r="G15" s="2"/>
      <c r="H15" s="103" t="s">
        <v>20</v>
      </c>
      <c r="I15" s="104"/>
      <c r="K15" s="94"/>
      <c r="L15" s="95"/>
      <c r="N15" s="49"/>
      <c r="O15" s="69"/>
    </row>
    <row r="16" spans="2:19" ht="16.5" customHeight="1" x14ac:dyDescent="0.25">
      <c r="B16" s="59"/>
      <c r="C16" s="89"/>
      <c r="D16" s="2"/>
      <c r="E16" s="4"/>
      <c r="F16" s="5"/>
      <c r="G16" s="2"/>
      <c r="H16" s="49" t="s">
        <v>30</v>
      </c>
      <c r="I16" s="101">
        <f>+I8+I9+I10+I11+I13+I12</f>
        <v>19619641.910000004</v>
      </c>
      <c r="K16" s="94"/>
      <c r="L16" s="95"/>
      <c r="N16" s="8"/>
      <c r="O16" s="7"/>
    </row>
    <row r="17" spans="2:15" ht="41.25" customHeight="1" thickBot="1" x14ac:dyDescent="0.3">
      <c r="B17" s="59"/>
      <c r="C17" s="89"/>
      <c r="D17" s="2"/>
      <c r="E17" s="6"/>
      <c r="F17" s="7"/>
      <c r="G17" s="2"/>
      <c r="H17" s="100"/>
      <c r="I17" s="102"/>
      <c r="K17" s="94"/>
      <c r="L17" s="95"/>
      <c r="N17" s="11" t="s">
        <v>23</v>
      </c>
      <c r="O17" s="21" t="s">
        <v>44</v>
      </c>
    </row>
    <row r="18" spans="2:15" ht="54" customHeight="1" x14ac:dyDescent="0.25">
      <c r="B18" s="28"/>
      <c r="C18" s="27"/>
      <c r="D18" s="2"/>
      <c r="E18" s="6"/>
      <c r="F18" s="7"/>
      <c r="G18" s="2"/>
      <c r="H18" s="34"/>
      <c r="I18" s="35"/>
      <c r="K18" s="94"/>
      <c r="L18" s="95"/>
      <c r="N18" s="11" t="s">
        <v>36</v>
      </c>
      <c r="O18" s="21" t="s">
        <v>41</v>
      </c>
    </row>
    <row r="19" spans="2:15" ht="54" customHeight="1" x14ac:dyDescent="0.25">
      <c r="B19" s="28"/>
      <c r="C19" s="27"/>
      <c r="D19" s="2"/>
      <c r="E19" s="6"/>
      <c r="F19" s="7"/>
      <c r="G19" s="2"/>
      <c r="H19" s="34"/>
      <c r="I19" s="35"/>
      <c r="K19" s="94"/>
      <c r="L19" s="95"/>
      <c r="N19" s="20" t="s">
        <v>22</v>
      </c>
      <c r="O19" s="21" t="s">
        <v>45</v>
      </c>
    </row>
    <row r="20" spans="2:15" ht="33" customHeight="1" x14ac:dyDescent="0.25">
      <c r="B20" s="59"/>
      <c r="C20" s="89"/>
      <c r="D20" s="2"/>
      <c r="E20" s="90"/>
      <c r="F20" s="91"/>
      <c r="G20" s="2"/>
      <c r="H20" s="99"/>
      <c r="I20" s="98"/>
      <c r="K20" s="94"/>
      <c r="L20" s="95"/>
      <c r="N20" s="20" t="s">
        <v>39</v>
      </c>
      <c r="O20" s="21" t="s">
        <v>47</v>
      </c>
    </row>
    <row r="21" spans="2:15" ht="33.75" customHeight="1" thickBot="1" x14ac:dyDescent="0.3">
      <c r="B21" s="59"/>
      <c r="C21" s="89"/>
      <c r="D21" s="2"/>
      <c r="E21" s="92"/>
      <c r="F21" s="93"/>
      <c r="G21" s="2"/>
      <c r="H21" s="99"/>
      <c r="I21" s="98"/>
      <c r="K21" s="96"/>
      <c r="L21" s="97"/>
      <c r="N21" s="9" t="s">
        <v>21</v>
      </c>
      <c r="O21" s="22" t="s">
        <v>46</v>
      </c>
    </row>
    <row r="22" spans="2:15" ht="23.25" customHeight="1" thickBot="1" x14ac:dyDescent="0.3">
      <c r="B22" s="2"/>
      <c r="C22" s="2"/>
      <c r="D22" s="2"/>
      <c r="E22" s="2"/>
      <c r="F22" s="2"/>
      <c r="G22" s="2"/>
      <c r="H22" s="2"/>
      <c r="I22" s="2"/>
    </row>
    <row r="23" spans="2:15" ht="35.25" customHeight="1" thickBot="1" x14ac:dyDescent="0.3">
      <c r="B23" s="2"/>
      <c r="C23" s="2"/>
      <c r="D23" s="61" t="s">
        <v>4</v>
      </c>
      <c r="E23" s="62"/>
      <c r="F23" s="62" t="s">
        <v>3</v>
      </c>
      <c r="G23" s="62"/>
      <c r="H23" s="24" t="s">
        <v>5</v>
      </c>
      <c r="I23" s="25" t="s">
        <v>6</v>
      </c>
      <c r="K23" s="55" t="s">
        <v>49</v>
      </c>
      <c r="L23" s="56"/>
      <c r="M23" s="56"/>
      <c r="N23" s="57"/>
      <c r="O23" s="58"/>
    </row>
    <row r="24" spans="2:15" ht="63" customHeight="1" thickBot="1" x14ac:dyDescent="0.3">
      <c r="B24" s="33" t="s">
        <v>38</v>
      </c>
      <c r="C24" s="32" t="s">
        <v>37</v>
      </c>
      <c r="D24" s="63" t="s">
        <v>32</v>
      </c>
      <c r="E24" s="64"/>
      <c r="F24" s="65">
        <f>+F8</f>
        <v>26198811</v>
      </c>
      <c r="G24" s="66"/>
      <c r="H24" s="26">
        <f>+F10</f>
        <v>19619641.91</v>
      </c>
      <c r="I24" s="40">
        <f>+F14</f>
        <v>0.74887527949264565</v>
      </c>
      <c r="K24" s="49" t="s">
        <v>50</v>
      </c>
      <c r="L24" s="50"/>
      <c r="M24" s="50"/>
      <c r="N24" s="50"/>
      <c r="O24" s="51"/>
    </row>
    <row r="25" spans="2:15" ht="51.75" customHeight="1" x14ac:dyDescent="0.25">
      <c r="B25" s="31"/>
      <c r="C25" s="28"/>
      <c r="D25" s="59"/>
      <c r="E25" s="59"/>
      <c r="F25" s="60"/>
      <c r="G25" s="60"/>
      <c r="H25" s="29"/>
      <c r="I25" s="30"/>
      <c r="K25" s="52" t="s">
        <v>51</v>
      </c>
      <c r="L25" s="53"/>
      <c r="M25" s="53"/>
      <c r="N25" s="53"/>
      <c r="O25" s="54"/>
    </row>
    <row r="26" spans="2:15" ht="112.5" customHeight="1" x14ac:dyDescent="0.25">
      <c r="B26" s="31"/>
      <c r="C26" s="28"/>
      <c r="D26" s="59"/>
      <c r="E26" s="59"/>
      <c r="F26" s="60"/>
      <c r="G26" s="60"/>
      <c r="H26" s="29"/>
      <c r="I26" s="30"/>
      <c r="K26" s="49" t="s">
        <v>52</v>
      </c>
      <c r="L26" s="50"/>
      <c r="M26" s="50"/>
      <c r="N26" s="50"/>
      <c r="O26" s="51"/>
    </row>
    <row r="27" spans="2:15" ht="373.5" customHeight="1" x14ac:dyDescent="0.25">
      <c r="B27" s="31"/>
      <c r="C27" s="28"/>
      <c r="D27" s="59"/>
      <c r="E27" s="59"/>
      <c r="F27" s="60"/>
      <c r="G27" s="60"/>
      <c r="H27" s="29"/>
      <c r="I27" s="30"/>
      <c r="K27" s="52" t="s">
        <v>56</v>
      </c>
      <c r="L27" s="53"/>
      <c r="M27" s="53"/>
      <c r="N27" s="53"/>
      <c r="O27" s="54"/>
    </row>
    <row r="28" spans="2:15" ht="48" customHeight="1" x14ac:dyDescent="0.25">
      <c r="B28" s="31"/>
      <c r="C28" s="28"/>
      <c r="D28" s="59"/>
      <c r="E28" s="59"/>
      <c r="F28" s="60"/>
      <c r="G28" s="60"/>
      <c r="H28" s="29"/>
      <c r="I28" s="30"/>
      <c r="K28" s="52" t="s">
        <v>53</v>
      </c>
      <c r="L28" s="53"/>
      <c r="M28" s="53"/>
      <c r="N28" s="53"/>
      <c r="O28" s="54"/>
    </row>
    <row r="29" spans="2:15" ht="48" customHeight="1" x14ac:dyDescent="0.25">
      <c r="K29" s="52" t="s">
        <v>54</v>
      </c>
      <c r="L29" s="53"/>
      <c r="M29" s="53"/>
      <c r="N29" s="53"/>
      <c r="O29" s="54"/>
    </row>
    <row r="30" spans="2:15" ht="51.75" customHeight="1" thickBot="1" x14ac:dyDescent="0.3">
      <c r="K30" s="46" t="s">
        <v>55</v>
      </c>
      <c r="L30" s="47"/>
      <c r="M30" s="47"/>
      <c r="N30" s="47"/>
      <c r="O30" s="48"/>
    </row>
    <row r="31" spans="2:15" x14ac:dyDescent="0.25">
      <c r="K31" s="17"/>
    </row>
  </sheetData>
  <mergeCells count="57">
    <mergeCell ref="C14:C17"/>
    <mergeCell ref="B20:B21"/>
    <mergeCell ref="C20:C21"/>
    <mergeCell ref="E20:F21"/>
    <mergeCell ref="K14:L21"/>
    <mergeCell ref="I20:I21"/>
    <mergeCell ref="H20:H21"/>
    <mergeCell ref="F14:F15"/>
    <mergeCell ref="E14:E15"/>
    <mergeCell ref="H16:H17"/>
    <mergeCell ref="I16:I17"/>
    <mergeCell ref="H15:I15"/>
    <mergeCell ref="B14:B17"/>
    <mergeCell ref="B10:B13"/>
    <mergeCell ref="E7:F7"/>
    <mergeCell ref="B7:C7"/>
    <mergeCell ref="H7:I7"/>
    <mergeCell ref="F10:F13"/>
    <mergeCell ref="E10:E13"/>
    <mergeCell ref="C10:C13"/>
    <mergeCell ref="F8:F9"/>
    <mergeCell ref="E8:E9"/>
    <mergeCell ref="C8:C9"/>
    <mergeCell ref="B8:B9"/>
    <mergeCell ref="B2:O2"/>
    <mergeCell ref="B3:O3"/>
    <mergeCell ref="B4:O4"/>
    <mergeCell ref="K7:L7"/>
    <mergeCell ref="N7:O7"/>
    <mergeCell ref="O8:O9"/>
    <mergeCell ref="N8:N9"/>
    <mergeCell ref="O10:O13"/>
    <mergeCell ref="N10:N13"/>
    <mergeCell ref="O14:O15"/>
    <mergeCell ref="N14:N15"/>
    <mergeCell ref="D28:E28"/>
    <mergeCell ref="F28:G28"/>
    <mergeCell ref="D23:E23"/>
    <mergeCell ref="F23:G23"/>
    <mergeCell ref="D26:E26"/>
    <mergeCell ref="D25:E25"/>
    <mergeCell ref="D24:E24"/>
    <mergeCell ref="F26:G26"/>
    <mergeCell ref="F25:G25"/>
    <mergeCell ref="F24:G24"/>
    <mergeCell ref="D27:E27"/>
    <mergeCell ref="F27:G27"/>
    <mergeCell ref="R10:R13"/>
    <mergeCell ref="S10:S13"/>
    <mergeCell ref="K30:O30"/>
    <mergeCell ref="K26:O26"/>
    <mergeCell ref="K27:O27"/>
    <mergeCell ref="K23:O23"/>
    <mergeCell ref="K25:O25"/>
    <mergeCell ref="K24:O24"/>
    <mergeCell ref="K28:O28"/>
    <mergeCell ref="K29:O29"/>
  </mergeCells>
  <printOptions horizontalCentered="1" verticalCentered="1"/>
  <pageMargins left="0.23622047244094491" right="0.23622047244094491" top="0.74803149606299213" bottom="0.74803149606299213" header="0.31496062992125984" footer="0.31496062992125984"/>
  <pageSetup scale="3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B1" sqref="B1"/>
    </sheetView>
  </sheetViews>
  <sheetFormatPr baseColWidth="10" defaultRowHeight="15" x14ac:dyDescent="0.25"/>
  <cols>
    <col min="1" max="1" width="12.85546875" customWidth="1"/>
    <col min="2" max="2" width="16.28515625" customWidth="1"/>
  </cols>
  <sheetData>
    <row r="1" spans="1:2" ht="25.5" x14ac:dyDescent="0.25">
      <c r="A1" s="11" t="s">
        <v>8</v>
      </c>
      <c r="B1" s="12">
        <v>26648782</v>
      </c>
    </row>
    <row r="2" spans="1:2" ht="38.25" x14ac:dyDescent="0.25">
      <c r="A2" s="11" t="s">
        <v>18</v>
      </c>
      <c r="B2" s="1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M13" sqref="M13"/>
    </sheetView>
  </sheetViews>
  <sheetFormatPr baseColWidth="10" defaultRowHeight="15" x14ac:dyDescent="0.25"/>
  <cols>
    <col min="1" max="1" width="34.42578125" bestFit="1" customWidth="1"/>
    <col min="2" max="2" width="14.140625" bestFit="1" customWidth="1"/>
  </cols>
  <sheetData>
    <row r="2" spans="1:2" x14ac:dyDescent="0.25">
      <c r="A2" s="83" t="s">
        <v>0</v>
      </c>
      <c r="B2" s="105">
        <v>26198811</v>
      </c>
    </row>
    <row r="3" spans="1:2" x14ac:dyDescent="0.25">
      <c r="A3" s="84"/>
      <c r="B3" s="106"/>
    </row>
    <row r="4" spans="1:2" x14ac:dyDescent="0.25">
      <c r="A4" s="83" t="s">
        <v>9</v>
      </c>
      <c r="B4" s="107">
        <v>17619932.030000001</v>
      </c>
    </row>
    <row r="5" spans="1:2" x14ac:dyDescent="0.25">
      <c r="A5" s="84"/>
      <c r="B5" s="108"/>
    </row>
    <row r="6" spans="1:2" x14ac:dyDescent="0.25">
      <c r="A6" s="83" t="s">
        <v>10</v>
      </c>
      <c r="B6" s="109">
        <v>0.67249999999999999</v>
      </c>
    </row>
    <row r="7" spans="1:2" x14ac:dyDescent="0.25">
      <c r="A7" s="84"/>
      <c r="B7" s="110"/>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B19548-EF62-4441-AC26-B10FF5F55CB8}">
  <ds:schemaRef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2de3127d-b50e-4c29-b846-9213acea4d89"/>
    <ds:schemaRef ds:uri="http://schemas.openxmlformats.org/package/2006/metadata/core-properties"/>
    <ds:schemaRef ds:uri="efcf9931-6988-4c26-989d-90fd7d9d6177"/>
    <ds:schemaRef ds:uri="http://purl.org/dc/elements/1.1/"/>
  </ds:schemaRefs>
</ds:datastoreItem>
</file>

<file path=customXml/itemProps2.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3.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Sandra Mendez</cp:lastModifiedBy>
  <cp:lastPrinted>2024-11-06T18:15:44Z</cp:lastPrinted>
  <dcterms:created xsi:type="dcterms:W3CDTF">2023-02-11T22:01:01Z</dcterms:created>
  <dcterms:modified xsi:type="dcterms:W3CDTF">2025-01-15T00:44:37Z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