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wperalta\Desktop\PRESUPUESTO 2026\TABLERO RENDICIÓN\"/>
    </mc:Choice>
  </mc:AlternateContent>
  <xr:revisionPtr revIDLastSave="0" documentId="8_{A4BB07FF-7DD4-4080-81E0-7FD56EB27A08}" xr6:coauthVersionLast="47" xr6:coauthVersionMax="47" xr10:uidLastSave="{00000000-0000-0000-0000-000000000000}"/>
  <bookViews>
    <workbookView xWindow="-120" yWindow="-120" windowWidth="29040" windowHeight="15720" xr2:uid="{00000000-000D-0000-FFFF-FFFF00000000}"/>
  </bookViews>
  <sheets>
    <sheet name="Tablero" sheetId="1" r:id="rId1"/>
    <sheet name="Hoja3" sheetId="3" r:id="rId2"/>
    <sheet name="Hoja2" sheetId="2" r:id="rId3"/>
  </sheets>
  <definedNames>
    <definedName name="_xlnm.Print_Area" localSheetId="0">Tablero!$A$1:$P$30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I16" i="1"/>
  <c r="B4" i="2" s="1"/>
  <c r="B6" i="2" s="1"/>
  <c r="F14" i="1"/>
  <c r="I24" i="1" s="1"/>
  <c r="O10" i="1"/>
  <c r="O14" i="1" s="1"/>
  <c r="H24" i="1" l="1"/>
  <c r="L8" i="1" s="1"/>
</calcChain>
</file>

<file path=xl/sharedStrings.xml><?xml version="1.0" encoding="utf-8"?>
<sst xmlns="http://schemas.openxmlformats.org/spreadsheetml/2006/main" count="60" uniqueCount="59">
  <si>
    <t>TABLERO DE RENDICIÓN DE CUENTAS</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</si>
  <si>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</si>
  <si>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</si>
  <si>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</si>
  <si>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</si>
  <si>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</si>
  <si>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</si>
  <si>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</si>
  <si>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</si>
  <si>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</si>
  <si>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2026</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</si>
  <si>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</si>
  <si>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</si>
  <si>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</si>
  <si>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</si>
  <si>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</si>
  <si>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</si>
  <si>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</si>
  <si>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</si>
  <si>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</si>
  <si>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</si>
  <si>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</si>
  <si>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</si>
  <si>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</si>
  <si>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</si>
  <si>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</si>
  <si>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 xml:space="preserve">Personal temporal 021
</t>
  </si>
  <si>
    <t xml:space="preserve">10 personas
</t>
  </si>
  <si>
    <t>Servicios técnicos o profesionales 029</t>
  </si>
  <si>
    <t>Personal Administrativo, Técnico, Profesional Y Operativo 081</t>
  </si>
  <si>
    <t>00 personas</t>
  </si>
  <si>
    <t>Servicios técnicos o profesionales subgrupo 18</t>
  </si>
  <si>
    <t>Descripción del programa</t>
  </si>
  <si>
    <t>Presupuesto vigente</t>
  </si>
  <si>
    <t>Procentaje de ejecución</t>
  </si>
  <si>
    <t xml:space="preserve"> PROGRAMAS PRESUPUESTARIOS</t>
  </si>
  <si>
    <t>PROGRAMA 47</t>
  </si>
  <si>
    <t>Promoción y Desarrollo Integral de la Mujer</t>
  </si>
  <si>
    <t>Región 1: Guatemala</t>
  </si>
  <si>
    <t>Región 10: Servicios en el exterior</t>
  </si>
  <si>
    <t>PRESUPUESTO VIGENTE PARA 2024</t>
  </si>
  <si>
    <t xml:space="preserve">PRESUPUESTO EJECUTADO </t>
  </si>
  <si>
    <t xml:space="preserve">PORCENTAJE DE EJECUCIÓN </t>
  </si>
  <si>
    <t>ACTUALIZADO AL 31 DE MARZO DEL 2026</t>
  </si>
  <si>
    <t>Subsecretaria Presidencial de la Mujer</t>
  </si>
  <si>
    <t>Licda. Diana Odette Benavides Lázaro</t>
  </si>
  <si>
    <t>87 personas</t>
  </si>
  <si>
    <t>34 personas</t>
  </si>
  <si>
    <t>04 personas</t>
  </si>
  <si>
    <t>PRINCIPALES AVANCES O LOGROS
AL 31 DE MARZO DE 2026</t>
  </si>
  <si>
    <t>1.	Lideró el Taller del Mecanismo Técnico Interinstitucional (MTI), matriz estratégica e índice del Desarrollo Integral de la Mujeres (IDM) en el marco del proceso de actualización de la Política Nacional de Promoción y Desarrollo Integral de las Mujeres (PNPDIM) 2026-2041 La Seprem ejerció un rol técnico determinante en el proceso de actualización de la PNPDIM 2026-2041, liderando el Taller del Mecanismo Técnico Interinstitucional (MTI) el 05 de marzo para la validación de la matriz estratégica y el Índice de Desarrollo Integral de las Mujeres (IDIM). Asimismo, se fortaleció al personal de las instituciones respecto al lenguaje común en marcos conceptuales sobre igualdad, empoderamiento y derechos humanos de las mujeres mediante la coordinación con ONU Mujeres para el relanzamiento de la plataforma “Yo sé de Género” y la reedición técnica del Plan de Acción Nacional (PAN) en el marco de la Agenda sobre Mujer, Paz y Seguridad, garantizando instrumentos alineados a estándares internacionales.</t>
  </si>
  <si>
    <t>2.	Representó al Estado de Guatemala en el marco de cumplimiento de compromisos internacionales consolidando la presencia de Guatemala en el 70.º período de sesiones de la CSW (Naciones Unidas), asegurando el seguimiento a los compromisos de Derechos Humanos. En esta misma línea, la institución brindó acompañamiento técnico en el evento paralelo al 195 período de sesiones de la Comisión Interamericana de Derechos Humanos (CIDH), abordando avances y retos en la erradicación de maternidades forzosas en niñas, y participó virtualmente en la primera reunión conjunta de Puntos Focales y el Comité de Mujeres Expertas de la Red Iberoamericana de Mujeres Mediadoras (RIMM).</t>
  </si>
  <si>
    <t>3.	Realizó transferencia de Capacidades y Formación Especializada Como ente rector, la Seprem impulsó la formación técnica de alto nivel a través de una disertación especializada en el Diplomado de Derechos Humanos de las Mujeres (organizado por ONAM-MINTRAB e IDHUSAC). Durante este espacio, se brindó asesoría técnica sobre los Protocolos de Actuación de Atención e instrumentos nacionales vigentes, fortaleciendo las capacidades de los funcionarios públicos para una respuesta institucional efectiva a favor de las mujeres.</t>
  </si>
  <si>
    <t>4.	Consolidación del Sistema de Seguimiento y Evaluación (SSyE): Se registran avances significativos en el desarrollo y validación de la Plataforma de Seguimiento del SSyE, estructurados bajo los siguientes componentes:
•	Módulo de Acciones No Programáticas: Se concluyó el diseño y desarrollo de dos interfaces estratégicas:
o	Interfaz Interna (Seprem): Optimiza la gestión operativa al permitir la asignación de responsables, solicitudes de información por periodos, monitoreo de carga de datos y gestión de disponibilidad de información.
o	Interfaz Externa (Institucional): Facilita a las entidades públicas la visualización de solicitudes, consulta de cronogramas, carga de medios de verificación y acceso a registros históricos, automatizando el proceso de notificación y entrega.
•	Clasificador Presupuestario con Enfoque de Género (CPEG): Se cuenta con la primera versión funcional del módulo web, diseñado para agilizar la sistematización y publicación de datos sobre inversión pública en beneficio de las mujeres. Actualmente, su implementación efectiva se encuentra en fase de gestión para obtener el acceso requerido a los sistemas del Ministerio de Finanzas Públicas (Minfin).
•	Interoperabilidad y Estandarización: Se finalizó la carga de 14 catálogos en la Plataforma de Políticas Públicas. Este avance es fundamental para asegurar la interoperabilidad de datos y la alineación entre los instrumentos estratégicos, normativos y operativos del sistema.</t>
  </si>
  <si>
    <t>5.	Asistencia Técnica para la Producción de Estadística con Enfoque de Equidad: Se fortaleció la ruta de asistencia técnica a instituciones priorizadas, enfocada en la producción de datos estadísticos con enfoque de género:
•	Preparación de la Fase 1: Se avanzó en la organización de la primera reunión técnica programada para la primera quincena de abril. Esta fase incluyó la priorización de instituciones, la gestión de convocatorias oficiales y la estructuración del contenido técnico.
•	Logística y Metodología: Se establecieron los instrumentos metodológicos y aspectos logísticos necesarios, marcando formalmente el inicio de la ejecución del plan multianual de asistencia técnica, orientado a mejorar la calidad de la información sobre la situación de las mujeres en las instituciones del Estado.</t>
  </si>
  <si>
    <t>6.	Conmemoración Nacional del Día Internacional de la Mujer: "Las Mujeres Transforman". La Seprem, a través de sus delegaciones departamentales, lideró la conmemoración del 8 de marzo en 20 departamentos del país, posicionando la campaña institucional “Las Mujeres Transforman”. Esta iniciativa resaltó el papel de las mujeres en la construcción de comunidades justas y solidarias. Los avances destacados por región incluyen:
•	Baja Verapaz: Se realizó panel con especialistas en donde se abordaron los temas: Prevención de violencia de género; Liderazgo femenino; Autonomía económica; Espacios intergeneracionales (jóvenes y adultas mayores).
•	Sacatepéquez: Se realizaron paneles con especialistas y cine-foros enfocados en la prevención de la violencia de género, liderazgo femenino y autonomía económica.
•	Huehuetenango: Se impulsó un diálogo estratégico para la incidencia y toma de decisiones, logrando la entrega de solicitudes formales ante el CODEDE, SEGEPLAN y SCEP para la acreditación de las representantes del Foro Nacional de las Mujeres por la Paz a nivel municipal y departamental, destacando las siguientes actividades: 
a)	Presentación sobre la memoria histórica y colectivo del Foro Nacional de las Mujeres por la paz, consejo consultivo y red departamental de mujeres mediadoras de paz en Huehuetenango.
b)	Socialización del Posicionamiento del Foro Nacional de las Mujeres por la paz en el sistema de Consejos de Desarrollo (Socialización de acuerdos a nivel nacional para la participación con voz y voto).
c)	Desafíos y buenas prácticas del Foro Nacional de las Mujeres por la Paz en espacios de incidencia y toma de decisiones .
d)	Entrega de solicitud de punto de agenda en el Consejo Departamental de Desarrollo para la presentación de representantes titular y suplente Foro Nacional de Mujeres por la Paz (acreditaciones en los municipios).
•	Petén y Chimaltenango: Se desarrollaron conversatorios y paneles-foro con testimoniales de lideresas comunitarias, reconociendo trayectorias de emprendimiento y liderazgo en acción.
•	Santa Rosa: Se vinculó la lucha histórica de las mujeres con la identidad cultural, mediante la participación de artistas xincas y el impulso a mujeres emprendedoras.</t>
  </si>
  <si>
    <t>7.	Coordinación Estratégica con Unidades de Género y Mesa Técnica (GEDS)
•	Consejo Consultivo: Se estableció un espacio de diálogo con las Unidades de Género para socializar los lineamientos políticos de la Seprem y la definición de las estrategias de comunicación que posicionen los derechos humanos de las mujeres en los diferentes sectores. Se priorizó el cumplimiento del Oficio Circular 06-2024 sobre el abordaje del acoso sexual y el Acuerdo Gubernativo 63-2024 para el fortalecimiento de dichas unidades.
•	Mesa Técnica de Mujeres (MTM): En el marco del Gabinete de Desarrollo Social (GEDS), se validó el Plan de Trabajo 2026 de la Mesa Técnica de Mujeres, y se brindó retroalimentación técnica a la Estrategia Nacional de Prevención y Erradicación del Trabajo Infantil, asegurando la incorporación de lineamientos con enfoque de género.</t>
  </si>
  <si>
    <t>8.	Fortalecimiento de las DMM y Comisiones Departamentales (CODEMUJER)
Se garantizó la asistencia técnica y el seguimiento operativo en los gobiernos locales:
•	Red de DMM (Chiquimula): Se socializó el Plan Nacional para la Prevención y Erradicación de la Violencia contra las Mujeres (PLANOVI) y la Guía de Atención para Casos de Violencia contra la Mujer, validando además el cronograma operativo 2026.
•	Incidencia en Consejos Departamentales de Desarrollo (CODEDEs) de Alta Verapaz, Santa Rosa, Zacapa y Petén:
o	En Zacapa, se aprobó el Plan de Trabajo alineado al COREDUR, agenda estratégica y Plan Nacional de la Comisión de la Mujer, y se identificaron prioridades del CODEDE, con índices altos que limitan el desarrollo de las mujeres, para brindar las recomendaciones pertinentes y darle seguimiento.
o	En Santa Rosa, se socializaron los principales instrumentos de protección y defensa de los derechos humanos de las mujeres a nivel nacional e internacional en el marco de las “Recomendaciones del 10mo. Informe de CEDAW”. Asimismo, se presentaron las acciones realizadas sobre la casa materna, para su funcionamiento, y finalmente se coordinó la feria de artesanías elaboradas con Tule y Barro en Guazacapán, para el fomento de la cultura xinca.
o	En Alta Verapaz, se revisaron y aprobaron puntos resolutivos clave para la gestión de la Comisión de la Mujer.</t>
  </si>
  <si>
    <t>9.	Comunicación y Sensibilización Ciudadana
La Seprem tuvo participación en el Stand Informativo “Alerta Isabel-Claudina”, realizada el 22 de marzo en Plaza Obelisco. Durante el evento, se brindó información técnica y se distribuyeron ejemplares de la Ley de Dignificación Integral de la Mujer y estándares internacionales (Beijing y Recomendación 40 de CEDAW) a familias y ciudadanos, fortaleciendo la cultura de denuncia y el conocimiento de los derechos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</si>
</sst>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43" formatCode="_-* #,##0.00_-;\-* #,##0.00_-;_-* &quot;-&quot;??_-;_-@_-"/>
    <numFmt numFmtId="164" formatCode="&quot;Q&quot;#,##0.00"/>
    <numFmt numFmtId="165" formatCode="0.0"/>
  </numFmts>
  <fonts count="12">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sz val="11"/>
      <color theme="1"/>
      <name val="Calibri"/>
      <charset val="134"/>
      <scheme val="minor"/>
    </font>
    <font>
      <sz val="9"/>
      <color theme="1"/>
      <name val="Arial"/>
      <family val="2"/>
    </font>
  </fonts>
  <fills count="5">
    <fill>
      <patternFill patternType="none"/>
    </fill>
    <fill>
      <patternFill patternType="gray125"/>
    </fill>
    <fill>
      <patternFill patternType="solid">
        <fgColor theme="4" tint="0.79995117038483843"/>
        <bgColor indexed="64"/>
      </patternFill>
    </fill>
    <fill>
      <patternFill patternType="solid">
        <fgColor theme="0"/>
        <bgColor indexed="64"/>
      </patternFill>
    </fill>
    <fill>
      <patternFill patternType="solid">
        <fgColor rgb="FF002060"/>
        <bgColor indexed="64"/>
      </patternFill>
    </fill>
  </fills>
  <borders count="41">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14">
    <xf numFmtId="0" fontId="0" fillId="0" borderId="0" xfId="0"/>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8" fontId="1" fillId="2" borderId="6" xfId="0" applyNumberFormat="1" applyFont="1" applyFill="1" applyBorder="1" applyAlignment="1">
      <alignment horizontal="center" vertical="center"/>
    </xf>
    <xf numFmtId="0" fontId="0" fillId="3" borderId="0" xfId="0" applyFill="1"/>
    <xf numFmtId="0" fontId="5" fillId="3" borderId="0" xfId="0" applyFont="1" applyFill="1"/>
    <xf numFmtId="0" fontId="1" fillId="3" borderId="0" xfId="0" applyFont="1" applyFill="1"/>
    <xf numFmtId="164" fontId="1" fillId="2" borderId="2"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3" borderId="13" xfId="0" applyFont="1" applyFill="1" applyBorder="1" applyAlignment="1">
      <alignment horizontal="left"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0" xfId="0" applyFont="1" applyAlignment="1">
      <alignment vertical="center" wrapText="1"/>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7" fontId="1" fillId="3" borderId="25" xfId="1" applyNumberFormat="1" applyFont="1" applyFill="1" applyBorder="1" applyAlignment="1">
      <alignment horizontal="center" vertical="center"/>
    </xf>
    <xf numFmtId="0" fontId="6" fillId="0" borderId="0" xfId="0" applyFont="1" applyAlignment="1">
      <alignment vertical="center" wrapText="1"/>
    </xf>
    <xf numFmtId="7" fontId="1" fillId="0" borderId="0" xfId="1" applyNumberFormat="1" applyFont="1" applyFill="1" applyBorder="1" applyAlignment="1">
      <alignment horizontal="center" vertical="center"/>
    </xf>
    <xf numFmtId="0" fontId="8" fillId="3" borderId="0" xfId="0" applyFont="1" applyFill="1"/>
    <xf numFmtId="0" fontId="9" fillId="3" borderId="0" xfId="0" applyFont="1" applyFill="1" applyAlignment="1">
      <alignment horizontal="center" vertical="top" wrapText="1"/>
    </xf>
    <xf numFmtId="164"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8"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8" fontId="1" fillId="0" borderId="15" xfId="0" applyNumberFormat="1" applyFont="1" applyBorder="1" applyAlignment="1">
      <alignment horizontal="center" vertical="center"/>
    </xf>
    <xf numFmtId="164"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1" fillId="3" borderId="13" xfId="0" applyFont="1" applyFill="1" applyBorder="1" applyAlignment="1">
      <alignment vertical="center" wrapText="1"/>
    </xf>
    <xf numFmtId="0" fontId="1" fillId="0" borderId="6" xfId="0" applyFont="1" applyBorder="1" applyAlignment="1">
      <alignment horizontal="center" vertical="center" wrapText="1"/>
    </xf>
    <xf numFmtId="8" fontId="1" fillId="0" borderId="0" xfId="0" applyNumberFormat="1" applyFont="1" applyAlignment="1">
      <alignment horizontal="center" vertical="center"/>
    </xf>
    <xf numFmtId="0" fontId="1" fillId="0" borderId="5" xfId="0" applyFont="1" applyBorder="1" applyAlignment="1">
      <alignment vertical="center" wrapText="1"/>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10" fontId="1" fillId="0" borderId="31" xfId="2" applyNumberFormat="1" applyFont="1" applyBorder="1" applyAlignment="1">
      <alignment horizontal="center" vertical="center"/>
    </xf>
    <xf numFmtId="165" fontId="1" fillId="0" borderId="0" xfId="0" applyNumberFormat="1" applyFont="1" applyAlignment="1">
      <alignment horizontal="center" vertical="center"/>
    </xf>
    <xf numFmtId="0" fontId="1" fillId="3" borderId="0" xfId="0" applyFont="1" applyFill="1" applyAlignment="1">
      <alignment horizontal="left" vertical="center" wrapText="1"/>
    </xf>
    <xf numFmtId="6" fontId="1" fillId="3" borderId="0" xfId="0" applyNumberFormat="1" applyFont="1" applyFill="1" applyAlignment="1">
      <alignment horizontal="center" vertical="center"/>
    </xf>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 fillId="0" borderId="0" xfId="0" applyFont="1" applyAlignment="1">
      <alignment horizontal="left" vertical="center" wrapText="1"/>
    </xf>
    <xf numFmtId="7" fontId="1" fillId="0" borderId="0" xfId="1" applyNumberFormat="1"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7" fontId="1" fillId="0" borderId="24" xfId="1" applyNumberFormat="1" applyFont="1" applyBorder="1" applyAlignment="1">
      <alignment horizontal="center" vertical="center"/>
    </xf>
    <xf numFmtId="7" fontId="1" fillId="0" borderId="23" xfId="1" applyNumberFormat="1" applyFont="1" applyBorder="1" applyAlignment="1">
      <alignment horizontal="center" vertical="center"/>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vertical="center" wrapText="1"/>
    </xf>
    <xf numFmtId="8" fontId="1" fillId="2" borderId="6" xfId="0" applyNumberFormat="1" applyFont="1" applyFill="1" applyBorder="1" applyAlignment="1">
      <alignment horizontal="center" vertical="center"/>
    </xf>
    <xf numFmtId="0" fontId="1" fillId="2" borderId="31" xfId="0" applyFont="1" applyFill="1" applyBorder="1" applyAlignment="1">
      <alignment horizontal="center" vertical="center"/>
    </xf>
    <xf numFmtId="8" fontId="1" fillId="0" borderId="0" xfId="0" applyNumberFormat="1" applyFont="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Alignment="1">
      <alignment horizontal="center" vertical="center" wrapText="1"/>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0" fontId="1" fillId="2" borderId="2" xfId="2" applyNumberFormat="1" applyFont="1" applyFill="1" applyBorder="1" applyAlignment="1">
      <alignment horizontal="center" vertical="center"/>
    </xf>
    <xf numFmtId="10" fontId="1" fillId="2" borderId="4" xfId="2"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0" fontId="1" fillId="3" borderId="0" xfId="0" applyFont="1" applyFill="1" applyAlignment="1">
      <alignment horizontal="left" vertical="center" wrapText="1"/>
    </xf>
    <xf numFmtId="8"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6"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xf>
    <xf numFmtId="8" fontId="1" fillId="2" borderId="2" xfId="0" applyNumberFormat="1" applyFont="1" applyFill="1" applyBorder="1" applyAlignment="1">
      <alignment horizontal="center" vertical="center"/>
    </xf>
    <xf numFmtId="8"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1" fillId="0" borderId="5" xfId="0" applyFont="1" applyBorder="1" applyAlignment="1">
      <alignment horizontal="left" vertical="center" wrapText="1"/>
    </xf>
    <xf numFmtId="0" fontId="11" fillId="0" borderId="33" xfId="0" applyFont="1" applyBorder="1" applyAlignment="1">
      <alignment horizontal="left" vertical="center" wrapText="1"/>
    </xf>
    <xf numFmtId="0" fontId="11" fillId="0" borderId="6"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2"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20" xfId="0" applyFont="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9.8611111111111094E-2"/>
          <c:y val="0.21071303587051601"/>
          <c:w val="0.81388888888888899"/>
          <c:h val="0.44415099154272403"/>
        </c:manualLayout>
      </c:layout>
      <c:pie3DChart>
        <c:varyColors val="1"/>
        <c:ser>
          <c:idx val="0"/>
          <c:order val="0"/>
          <c:spPr>
            <a:solidFill>
              <a:schemeClr val="accent5">
                <a:lumMod val="75000"/>
              </a:schemeClr>
            </a:solidFill>
          </c:spPr>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1-5BAB-4B57-8FF6-AA767F53C4CC}"/>
              </c:ext>
            </c:extLst>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3-5BAB-4B57-8FF6-AA767F53C4CC}"/>
              </c:ext>
            </c:extLst>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5-5BAB-4B57-8FF6-AA767F53C4CC}"/>
              </c:ext>
            </c:extLst>
          </c:dPt>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45000000</c:v>
                </c:pt>
                <c:pt idx="1" formatCode="&quot;Q&quot;#,##0.00_);[Red]\(&quot;Q&quot;#,##0.00\)">
                  <c:v>5802561.790000001</c:v>
                </c:pt>
                <c:pt idx="2" formatCode="0.00%">
                  <c:v>0.12894581755555556</c:v>
                </c:pt>
              </c:numCache>
            </c:numRef>
          </c:val>
          <c:extLst>
            <c:ext xmlns:c16="http://schemas.microsoft.com/office/drawing/2014/chart" uri="{C3380CC4-5D6E-409C-BE32-E72D297353CC}">
              <c16:uniqueId val="{00000006-5BAB-4B57-8FF6-AA767F53C4CC}"/>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9.8611111111111094E-2"/>
          <c:y val="0.21071303587051601"/>
          <c:w val="0.81388888888888899"/>
          <c:h val="0.44415099154272403"/>
        </c:manualLayout>
      </c:layout>
      <c:pie3DChart>
        <c:varyColors val="1"/>
        <c:ser>
          <c:idx val="0"/>
          <c:order val="0"/>
          <c:spPr>
            <a:solidFill>
              <a:schemeClr val="accent5">
                <a:lumMod val="75000"/>
              </a:schemeClr>
            </a:solidFill>
          </c:spPr>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1-7FA5-4BAB-B0F2-94E4F0A3E355}"/>
              </c:ext>
            </c:extLst>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3-7FA5-4BAB-B0F2-94E4F0A3E355}"/>
              </c:ext>
            </c:extLst>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5-7FA5-4BAB-B0F2-94E4F0A3E355}"/>
              </c:ext>
            </c:extLst>
          </c:dPt>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45000000</c:v>
                </c:pt>
                <c:pt idx="1" formatCode="&quot;Q&quot;#,##0.00_);[Red]\(&quot;Q&quot;#,##0.00\)">
                  <c:v>5802561.790000001</c:v>
                </c:pt>
                <c:pt idx="2" formatCode="0.00%">
                  <c:v>0.12894581755555556</c:v>
                </c:pt>
              </c:numCache>
            </c:numRef>
          </c:val>
          <c:extLst>
            <c:ext xmlns:c16="http://schemas.microsoft.com/office/drawing/2014/chart" uri="{C3380CC4-5D6E-409C-BE32-E72D297353CC}">
              <c16:uniqueId val="{00000006-7FA5-4BAB-B0F2-94E4F0A3E355}"/>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endParaRPr lang="es-G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0</xdr:colOff>
      <xdr:row>15</xdr:row>
      <xdr:rowOff>9525</xdr:rowOff>
    </xdr:from>
    <xdr:to>
      <xdr:col>5</xdr:col>
      <xdr:colOff>1437640</xdr:colOff>
      <xdr:row>21</xdr:row>
      <xdr:rowOff>6985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7</xdr:col>
      <xdr:colOff>447674</xdr:colOff>
      <xdr:row>13</xdr:row>
      <xdr:rowOff>76200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0"/>
  <sheetViews>
    <sheetView tabSelected="1" view="pageBreakPreview" topLeftCell="D15" zoomScaleNormal="82" workbookViewId="0">
      <selection activeCell="H30" sqref="H30"/>
    </sheetView>
  </sheetViews>
  <sheetFormatPr baseColWidth="10" defaultColWidth="11.42578125" defaultRowHeight="15"/>
  <cols>
    <col min="1" max="1" width="4.85546875" style="4" customWidth="1"/>
    <col min="2" max="2" width="31.140625" style="4" customWidth="1"/>
    <col min="3" max="3" width="33.42578125" style="4" customWidth="1"/>
    <col min="4" max="4" width="3.85546875" style="4" customWidth="1"/>
    <col min="5" max="5" width="33.7109375" style="4" customWidth="1"/>
    <col min="6" max="6" width="21.7109375" style="4" customWidth="1"/>
    <col min="7" max="7" width="3.85546875" style="4" customWidth="1"/>
    <col min="8" max="8" width="30.85546875" style="4" customWidth="1"/>
    <col min="9" max="9" width="23.140625" style="4" customWidth="1"/>
    <col min="10" max="10" width="3.85546875" style="4" customWidth="1"/>
    <col min="11" max="11" width="37.28515625" style="4" customWidth="1"/>
    <col min="12" max="12" width="16" style="4" customWidth="1"/>
    <col min="13" max="13" width="3.85546875" style="4" customWidth="1"/>
    <col min="14" max="14" width="43.42578125" style="4" customWidth="1"/>
    <col min="15" max="15" width="17.7109375" style="4" customWidth="1"/>
    <col min="16" max="18" width="11.42578125" style="4"/>
    <col min="19" max="19" width="13.140625" style="4" customWidth="1"/>
    <col min="20" max="16384" width="11.42578125" style="4"/>
  </cols>
  <sheetData>
    <row r="1" spans="2:19" ht="8.1" customHeight="1"/>
    <row r="2" spans="2:19" ht="26.25">
      <c r="B2" s="42" t="s">
        <v>0</v>
      </c>
      <c r="C2" s="42"/>
      <c r="D2" s="42"/>
      <c r="E2" s="42"/>
      <c r="F2" s="42"/>
      <c r="G2" s="42"/>
      <c r="H2" s="42"/>
      <c r="I2" s="42"/>
      <c r="J2" s="42"/>
      <c r="K2" s="42"/>
      <c r="L2" s="42"/>
      <c r="M2" s="42"/>
      <c r="N2" s="42"/>
      <c r="O2" s="42"/>
    </row>
    <row r="3" spans="2:19" ht="18">
      <c r="B3" s="43" t="s">
        <v>43</v>
      </c>
      <c r="C3" s="44"/>
      <c r="D3" s="44"/>
      <c r="E3" s="44"/>
      <c r="F3" s="44"/>
      <c r="G3" s="44"/>
      <c r="H3" s="44"/>
      <c r="I3" s="44"/>
      <c r="J3" s="44"/>
      <c r="K3" s="44"/>
      <c r="L3" s="44"/>
      <c r="M3" s="44"/>
      <c r="N3" s="44"/>
      <c r="O3" s="44"/>
    </row>
    <row r="4" spans="2:19" ht="23.25">
      <c r="B4" s="45" t="s">
        <v>1</v>
      </c>
      <c r="C4" s="45"/>
      <c r="D4" s="45"/>
      <c r="E4" s="45"/>
      <c r="F4" s="45"/>
      <c r="G4" s="45"/>
      <c r="H4" s="45"/>
      <c r="I4" s="45"/>
      <c r="J4" s="45"/>
      <c r="K4" s="45"/>
      <c r="L4" s="45"/>
      <c r="M4" s="45"/>
      <c r="N4" s="45"/>
      <c r="O4" s="45"/>
    </row>
    <row r="5" spans="2:19" ht="12.75" customHeight="1">
      <c r="B5" s="5"/>
      <c r="C5" s="6"/>
      <c r="D5" s="6"/>
      <c r="E5" s="6"/>
      <c r="F5" s="6"/>
      <c r="G5" s="6"/>
      <c r="H5" s="6"/>
      <c r="I5" s="6"/>
      <c r="J5" s="22"/>
      <c r="K5" s="22"/>
      <c r="L5" s="22"/>
      <c r="M5" s="22"/>
      <c r="N5" s="22"/>
      <c r="O5" s="23" t="s">
        <v>2</v>
      </c>
    </row>
    <row r="6" spans="2:19" ht="3.95" customHeight="1">
      <c r="B6" s="6"/>
      <c r="C6" s="6"/>
      <c r="D6" s="6"/>
      <c r="E6" s="6"/>
      <c r="F6" s="6"/>
      <c r="G6" s="6"/>
      <c r="H6" s="6"/>
      <c r="I6" s="6"/>
      <c r="J6" s="22"/>
      <c r="K6" s="22"/>
      <c r="L6" s="22"/>
      <c r="M6" s="22"/>
      <c r="N6" s="22"/>
      <c r="O6" s="22"/>
    </row>
    <row r="7" spans="2:19" ht="37.5" customHeight="1">
      <c r="B7" s="46" t="s">
        <v>3</v>
      </c>
      <c r="C7" s="47"/>
      <c r="D7" s="6"/>
      <c r="E7" s="46" t="s">
        <v>4</v>
      </c>
      <c r="F7" s="47"/>
      <c r="G7" s="6"/>
      <c r="H7" s="48" t="s">
        <v>5</v>
      </c>
      <c r="I7" s="47"/>
      <c r="K7" s="49" t="s">
        <v>6</v>
      </c>
      <c r="L7" s="50"/>
      <c r="N7" s="48" t="s">
        <v>7</v>
      </c>
      <c r="O7" s="51"/>
    </row>
    <row r="8" spans="2:19" ht="29.25" customHeight="1">
      <c r="B8" s="70" t="s">
        <v>8</v>
      </c>
      <c r="C8" s="74" t="s">
        <v>9</v>
      </c>
      <c r="D8" s="6"/>
      <c r="E8" s="70" t="s">
        <v>10</v>
      </c>
      <c r="F8" s="79">
        <v>45000000</v>
      </c>
      <c r="G8" s="6"/>
      <c r="H8" s="2" t="s">
        <v>11</v>
      </c>
      <c r="I8" s="24">
        <v>4320942.38</v>
      </c>
      <c r="K8" s="25" t="s">
        <v>12</v>
      </c>
      <c r="L8" s="26">
        <f>+H24</f>
        <v>5802561.790000001</v>
      </c>
      <c r="N8" s="64" t="s">
        <v>13</v>
      </c>
      <c r="O8" s="84">
        <v>25483310</v>
      </c>
      <c r="Q8" s="40"/>
      <c r="R8" s="41"/>
    </row>
    <row r="9" spans="2:19" ht="29.25" customHeight="1">
      <c r="B9" s="71"/>
      <c r="C9" s="75"/>
      <c r="D9" s="6"/>
      <c r="E9" s="71"/>
      <c r="F9" s="80"/>
      <c r="G9" s="6"/>
      <c r="H9" s="2" t="s">
        <v>14</v>
      </c>
      <c r="I9" s="24">
        <v>885535.32</v>
      </c>
      <c r="K9" s="27"/>
      <c r="L9" s="28"/>
      <c r="N9" s="64"/>
      <c r="O9" s="84"/>
    </row>
    <row r="10" spans="2:19" ht="29.25" customHeight="1">
      <c r="B10" s="72" t="s">
        <v>44</v>
      </c>
      <c r="C10" s="76" t="s">
        <v>45</v>
      </c>
      <c r="D10" s="6"/>
      <c r="E10" s="70" t="s">
        <v>15</v>
      </c>
      <c r="F10" s="79">
        <v>5802561.79</v>
      </c>
      <c r="G10" s="6"/>
      <c r="H10" s="2" t="s">
        <v>16</v>
      </c>
      <c r="I10" s="24">
        <v>274053.19</v>
      </c>
      <c r="K10" s="27"/>
      <c r="L10" s="28"/>
      <c r="N10" s="64" t="s">
        <v>17</v>
      </c>
      <c r="O10" s="84">
        <f>+I8</f>
        <v>4320942.38</v>
      </c>
      <c r="R10" s="85"/>
      <c r="S10" s="86"/>
    </row>
    <row r="11" spans="2:19" ht="29.25" customHeight="1">
      <c r="B11" s="72"/>
      <c r="C11" s="76"/>
      <c r="D11" s="6"/>
      <c r="E11" s="72"/>
      <c r="F11" s="81"/>
      <c r="G11" s="6"/>
      <c r="H11" s="1" t="s">
        <v>18</v>
      </c>
      <c r="I11" s="7">
        <v>0</v>
      </c>
      <c r="K11" s="27"/>
      <c r="L11" s="28"/>
      <c r="N11" s="64"/>
      <c r="O11" s="84"/>
      <c r="R11" s="85"/>
      <c r="S11" s="86"/>
    </row>
    <row r="12" spans="2:19" ht="29.25" customHeight="1">
      <c r="B12" s="72"/>
      <c r="C12" s="76"/>
      <c r="D12" s="6"/>
      <c r="E12" s="72"/>
      <c r="F12" s="81"/>
      <c r="G12" s="6"/>
      <c r="H12" s="2" t="s">
        <v>19</v>
      </c>
      <c r="I12" s="24">
        <v>123058.12</v>
      </c>
      <c r="K12" s="27"/>
      <c r="L12" s="28"/>
      <c r="N12" s="64"/>
      <c r="O12" s="84"/>
      <c r="R12" s="85"/>
      <c r="S12" s="86"/>
    </row>
    <row r="13" spans="2:19" ht="29.25" customHeight="1">
      <c r="B13" s="73"/>
      <c r="C13" s="77"/>
      <c r="D13" s="6"/>
      <c r="E13" s="71"/>
      <c r="F13" s="80"/>
      <c r="G13" s="6"/>
      <c r="H13" s="8" t="s">
        <v>20</v>
      </c>
      <c r="I13" s="29">
        <v>198972.78</v>
      </c>
      <c r="K13" s="27"/>
      <c r="L13" s="28"/>
      <c r="N13" s="64"/>
      <c r="O13" s="84"/>
      <c r="R13" s="85"/>
      <c r="S13" s="87"/>
    </row>
    <row r="14" spans="2:19" ht="9" customHeight="1">
      <c r="B14" s="52"/>
      <c r="C14" s="78"/>
      <c r="D14" s="6"/>
      <c r="E14" s="70" t="s">
        <v>21</v>
      </c>
      <c r="F14" s="82">
        <f>F10/F8*100%</f>
        <v>0.12894581755555556</v>
      </c>
      <c r="G14" s="6"/>
      <c r="H14" s="11"/>
      <c r="I14" s="30"/>
      <c r="K14" s="92"/>
      <c r="L14" s="93"/>
      <c r="N14" s="64" t="s">
        <v>22</v>
      </c>
      <c r="O14" s="82">
        <f>O10/O8*100%</f>
        <v>0.16955969926983583</v>
      </c>
    </row>
    <row r="15" spans="2:19" ht="39" customHeight="1">
      <c r="B15" s="52"/>
      <c r="C15" s="78"/>
      <c r="D15" s="6"/>
      <c r="E15" s="71"/>
      <c r="F15" s="83"/>
      <c r="G15" s="6"/>
      <c r="H15" s="54" t="s">
        <v>23</v>
      </c>
      <c r="I15" s="55"/>
      <c r="K15" s="92"/>
      <c r="L15" s="93"/>
      <c r="N15" s="64"/>
      <c r="O15" s="83"/>
    </row>
    <row r="16" spans="2:19" ht="16.5" customHeight="1">
      <c r="B16" s="52"/>
      <c r="C16" s="78"/>
      <c r="D16" s="6"/>
      <c r="E16" s="11"/>
      <c r="F16" s="12"/>
      <c r="G16" s="6"/>
      <c r="H16" s="64" t="s">
        <v>24</v>
      </c>
      <c r="I16" s="67">
        <f>+I8+I9+I10+I11+I13+I12</f>
        <v>5802561.790000001</v>
      </c>
      <c r="K16" s="92"/>
      <c r="L16" s="93"/>
      <c r="N16" s="31"/>
      <c r="O16" s="14"/>
    </row>
    <row r="17" spans="2:15" ht="33.950000000000003" customHeight="1">
      <c r="B17" s="52"/>
      <c r="C17" s="78"/>
      <c r="D17" s="6"/>
      <c r="E17" s="13"/>
      <c r="F17" s="14"/>
      <c r="G17" s="6"/>
      <c r="H17" s="65"/>
      <c r="I17" s="68"/>
      <c r="K17" s="92"/>
      <c r="L17" s="93"/>
      <c r="N17" s="2" t="s">
        <v>25</v>
      </c>
      <c r="O17" s="32" t="s">
        <v>46</v>
      </c>
    </row>
    <row r="18" spans="2:15" ht="27.95" customHeight="1">
      <c r="B18" s="15"/>
      <c r="C18" s="10"/>
      <c r="D18" s="6"/>
      <c r="E18" s="13"/>
      <c r="F18" s="14"/>
      <c r="G18" s="6"/>
      <c r="H18" s="9"/>
      <c r="I18" s="33"/>
      <c r="K18" s="92"/>
      <c r="L18" s="93"/>
      <c r="N18" s="2" t="s">
        <v>26</v>
      </c>
      <c r="O18" s="32" t="s">
        <v>27</v>
      </c>
    </row>
    <row r="19" spans="2:15" ht="39" customHeight="1">
      <c r="B19" s="15"/>
      <c r="C19" s="10"/>
      <c r="D19" s="6"/>
      <c r="E19" s="13"/>
      <c r="F19" s="14"/>
      <c r="G19" s="6"/>
      <c r="H19" s="9"/>
      <c r="I19" s="33"/>
      <c r="K19" s="92"/>
      <c r="L19" s="93"/>
      <c r="N19" s="34" t="s">
        <v>28</v>
      </c>
      <c r="O19" s="32" t="s">
        <v>47</v>
      </c>
    </row>
    <row r="20" spans="2:15" ht="33" customHeight="1">
      <c r="B20" s="52"/>
      <c r="C20" s="78"/>
      <c r="D20" s="6"/>
      <c r="E20" s="88"/>
      <c r="F20" s="89"/>
      <c r="G20" s="6"/>
      <c r="H20" s="66"/>
      <c r="I20" s="69"/>
      <c r="K20" s="92"/>
      <c r="L20" s="93"/>
      <c r="N20" s="34" t="s">
        <v>29</v>
      </c>
      <c r="O20" s="32" t="s">
        <v>30</v>
      </c>
    </row>
    <row r="21" spans="2:15" ht="33.75" customHeight="1">
      <c r="B21" s="52"/>
      <c r="C21" s="78"/>
      <c r="D21" s="6"/>
      <c r="E21" s="90"/>
      <c r="F21" s="91"/>
      <c r="G21" s="6"/>
      <c r="H21" s="66"/>
      <c r="I21" s="69"/>
      <c r="K21" s="94"/>
      <c r="L21" s="95"/>
      <c r="N21" s="35" t="s">
        <v>31</v>
      </c>
      <c r="O21" s="36" t="s">
        <v>48</v>
      </c>
    </row>
    <row r="22" spans="2:15" ht="9" customHeight="1">
      <c r="B22" s="6"/>
      <c r="C22" s="6"/>
      <c r="D22" s="6"/>
      <c r="E22" s="6"/>
      <c r="F22" s="6"/>
      <c r="G22" s="6"/>
      <c r="H22" s="6"/>
      <c r="I22" s="6"/>
    </row>
    <row r="23" spans="2:15" ht="35.25" customHeight="1">
      <c r="B23" s="6"/>
      <c r="C23" s="6"/>
      <c r="D23" s="56" t="s">
        <v>32</v>
      </c>
      <c r="E23" s="57"/>
      <c r="F23" s="57" t="s">
        <v>33</v>
      </c>
      <c r="G23" s="57"/>
      <c r="H23" s="16" t="s">
        <v>15</v>
      </c>
      <c r="I23" s="37" t="s">
        <v>34</v>
      </c>
      <c r="K23" s="48" t="s">
        <v>49</v>
      </c>
      <c r="L23" s="58"/>
      <c r="M23" s="58"/>
      <c r="N23" s="59"/>
      <c r="O23" s="51"/>
    </row>
    <row r="24" spans="2:15" ht="91.5" customHeight="1">
      <c r="B24" s="17" t="s">
        <v>35</v>
      </c>
      <c r="C24" s="18" t="s">
        <v>36</v>
      </c>
      <c r="D24" s="60" t="s">
        <v>37</v>
      </c>
      <c r="E24" s="61"/>
      <c r="F24" s="62">
        <f>+F8</f>
        <v>45000000</v>
      </c>
      <c r="G24" s="63"/>
      <c r="H24" s="19">
        <f>+I16</f>
        <v>5802561.790000001</v>
      </c>
      <c r="I24" s="38">
        <f>+F14</f>
        <v>0.12894581755555556</v>
      </c>
      <c r="K24" s="102" t="s">
        <v>50</v>
      </c>
      <c r="L24" s="103"/>
      <c r="M24" s="103"/>
      <c r="N24" s="103"/>
      <c r="O24" s="104"/>
    </row>
    <row r="25" spans="2:15" ht="64.5" customHeight="1">
      <c r="B25" s="20"/>
      <c r="C25" s="15"/>
      <c r="D25" s="52"/>
      <c r="E25" s="52"/>
      <c r="F25" s="53"/>
      <c r="G25" s="53"/>
      <c r="H25" s="21"/>
      <c r="I25" s="39"/>
      <c r="K25" s="105" t="s">
        <v>51</v>
      </c>
      <c r="L25" s="106"/>
      <c r="M25" s="106"/>
      <c r="N25" s="106"/>
      <c r="O25" s="107"/>
    </row>
    <row r="26" spans="2:15" ht="49.5" customHeight="1" thickBot="1">
      <c r="B26" s="20"/>
      <c r="C26" s="15"/>
      <c r="D26" s="52"/>
      <c r="E26" s="52"/>
      <c r="F26" s="53"/>
      <c r="G26" s="53"/>
      <c r="H26" s="21"/>
      <c r="I26" s="39"/>
      <c r="K26" s="102" t="s">
        <v>52</v>
      </c>
      <c r="L26" s="103"/>
      <c r="M26" s="103"/>
      <c r="N26" s="103"/>
      <c r="O26" s="104"/>
    </row>
    <row r="27" spans="2:15" ht="181.5" customHeight="1" thickBot="1">
      <c r="B27" s="20"/>
      <c r="C27" s="15"/>
      <c r="D27" s="111" t="s">
        <v>57</v>
      </c>
      <c r="E27" s="112"/>
      <c r="F27" s="112"/>
      <c r="G27" s="112"/>
      <c r="H27" s="113"/>
      <c r="I27" s="39"/>
      <c r="K27" s="105" t="s">
        <v>53</v>
      </c>
      <c r="L27" s="106"/>
      <c r="M27" s="106"/>
      <c r="N27" s="106"/>
      <c r="O27" s="107"/>
    </row>
    <row r="28" spans="2:15" ht="89.25" customHeight="1" thickBot="1">
      <c r="B28" s="20"/>
      <c r="C28" s="15"/>
      <c r="D28" s="108" t="s">
        <v>58</v>
      </c>
      <c r="E28" s="109"/>
      <c r="F28" s="109"/>
      <c r="G28" s="109"/>
      <c r="H28" s="110"/>
      <c r="I28" s="39"/>
      <c r="K28" s="108" t="s">
        <v>54</v>
      </c>
      <c r="L28" s="109"/>
      <c r="M28" s="109"/>
      <c r="N28" s="109"/>
      <c r="O28" s="110"/>
    </row>
    <row r="29" spans="2:15" ht="270.75" customHeight="1" thickBot="1">
      <c r="B29" s="20"/>
      <c r="C29" s="15"/>
      <c r="D29" s="9"/>
      <c r="E29" s="9"/>
      <c r="F29" s="21"/>
      <c r="G29" s="21"/>
      <c r="H29" s="21"/>
      <c r="I29" s="39"/>
      <c r="K29" s="111" t="s">
        <v>55</v>
      </c>
      <c r="L29" s="112"/>
      <c r="M29" s="112"/>
      <c r="N29" s="112"/>
      <c r="O29" s="113"/>
    </row>
    <row r="30" spans="2:15" ht="101.25" customHeight="1" thickBot="1">
      <c r="B30" s="20"/>
      <c r="C30" s="15"/>
      <c r="D30" s="9"/>
      <c r="E30" s="9"/>
      <c r="F30" s="21"/>
      <c r="G30" s="21"/>
      <c r="H30" s="21"/>
      <c r="I30" s="39"/>
      <c r="K30" s="111" t="s">
        <v>56</v>
      </c>
      <c r="L30" s="112"/>
      <c r="M30" s="112"/>
      <c r="N30" s="112"/>
      <c r="O30" s="113"/>
    </row>
  </sheetData>
  <mergeCells count="55">
    <mergeCell ref="D27:H27"/>
    <mergeCell ref="D28:H28"/>
    <mergeCell ref="K30:O30"/>
    <mergeCell ref="R10:R13"/>
    <mergeCell ref="S10:S13"/>
    <mergeCell ref="E20:F21"/>
    <mergeCell ref="K14:L21"/>
    <mergeCell ref="K29:O29"/>
    <mergeCell ref="K27:O27"/>
    <mergeCell ref="K28:O28"/>
    <mergeCell ref="D25:E25"/>
    <mergeCell ref="F25:G25"/>
    <mergeCell ref="K25:O25"/>
    <mergeCell ref="N8:N9"/>
    <mergeCell ref="N10:N13"/>
    <mergeCell ref="N14:N15"/>
    <mergeCell ref="O8:O9"/>
    <mergeCell ref="O10:O13"/>
    <mergeCell ref="O14:O15"/>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D26:E26"/>
    <mergeCell ref="F26:G26"/>
    <mergeCell ref="K26:O26"/>
    <mergeCell ref="H15:I15"/>
    <mergeCell ref="D23:E23"/>
    <mergeCell ref="F23:G23"/>
    <mergeCell ref="K23:O23"/>
    <mergeCell ref="D24:E24"/>
    <mergeCell ref="F24:G24"/>
    <mergeCell ref="K24:O24"/>
    <mergeCell ref="H16:H17"/>
    <mergeCell ref="H20:H21"/>
    <mergeCell ref="I16:I17"/>
    <mergeCell ref="I20:I21"/>
    <mergeCell ref="B2:O2"/>
    <mergeCell ref="B3:O3"/>
    <mergeCell ref="B4:O4"/>
    <mergeCell ref="B7:C7"/>
    <mergeCell ref="E7:F7"/>
    <mergeCell ref="H7:I7"/>
    <mergeCell ref="K7:L7"/>
    <mergeCell ref="N7:O7"/>
  </mergeCells>
  <printOptions horizontalCentered="1" verticalCentered="1"/>
  <pageMargins left="0.23622047244094499" right="0.17" top="0.22" bottom="0.17" header="0.23" footer="0.17"/>
  <pageSetup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1" sqref="B1"/>
    </sheetView>
  </sheetViews>
  <sheetFormatPr baseColWidth="10" defaultColWidth="11" defaultRowHeight="15"/>
  <cols>
    <col min="1" max="1" width="12.85546875" customWidth="1"/>
    <col min="2" max="2" width="16.28515625" customWidth="1"/>
  </cols>
  <sheetData>
    <row r="1" spans="1:2" ht="25.5">
      <c r="A1" s="2" t="s">
        <v>38</v>
      </c>
      <c r="B1" s="3">
        <v>26648782</v>
      </c>
    </row>
    <row r="2" spans="1:2" ht="38.25">
      <c r="A2" s="2" t="s">
        <v>39</v>
      </c>
      <c r="B2" s="3">
        <v>0</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B4" sqref="B4:B5"/>
    </sheetView>
  </sheetViews>
  <sheetFormatPr baseColWidth="10" defaultColWidth="11" defaultRowHeight="15"/>
  <cols>
    <col min="1" max="1" width="34.42578125" customWidth="1"/>
    <col min="2" max="2" width="14.140625" customWidth="1"/>
  </cols>
  <sheetData>
    <row r="2" spans="1:2">
      <c r="A2" s="70" t="s">
        <v>40</v>
      </c>
      <c r="B2" s="96">
        <v>45000000</v>
      </c>
    </row>
    <row r="3" spans="1:2">
      <c r="A3" s="71"/>
      <c r="B3" s="97"/>
    </row>
    <row r="4" spans="1:2">
      <c r="A4" s="70" t="s">
        <v>41</v>
      </c>
      <c r="B4" s="98">
        <f>+Tablero!I16</f>
        <v>5802561.790000001</v>
      </c>
    </row>
    <row r="5" spans="1:2">
      <c r="A5" s="71"/>
      <c r="B5" s="99"/>
    </row>
    <row r="6" spans="1:2">
      <c r="A6" s="70" t="s">
        <v>42</v>
      </c>
      <c r="B6" s="100">
        <f>+B4/B2</f>
        <v>0.12894581755555556</v>
      </c>
    </row>
    <row r="7" spans="1:2">
      <c r="A7" s="71"/>
      <c r="B7" s="101"/>
    </row>
  </sheetData>
  <mergeCells count="6">
    <mergeCell ref="A2:A3"/>
    <mergeCell ref="A4:A5"/>
    <mergeCell ref="A6:A7"/>
    <mergeCell ref="B2:B3"/>
    <mergeCell ref="B4:B5"/>
    <mergeCell ref="B6:B7"/>
  </mergeCells>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C6549-093B-4DA1-B224-3FF708F6941B}">
  <ds:schemaRefs/>
</ds:datastoreItem>
</file>

<file path=customXml/itemProps2.xml><?xml version="1.0" encoding="utf-8"?>
<ds:datastoreItem xmlns:ds="http://schemas.openxmlformats.org/officeDocument/2006/customXml" ds:itemID="{12B19548-EF62-4441-AC26-B10FF5F55CB8}">
  <ds:schemaRefs>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efcf9931-6988-4c26-989d-90fd7d9d6177"/>
    <ds:schemaRef ds:uri="http://purl.org/dc/elements/1.1/"/>
    <ds:schemaRef ds:uri="http://schemas.microsoft.com/office/infopath/2007/PartnerControls"/>
    <ds:schemaRef ds:uri="http://schemas.openxmlformats.org/package/2006/metadata/core-properties"/>
    <ds:schemaRef ds:uri="2de3127d-b50e-4c29-b846-9213acea4d89"/>
  </ds:schemaRefs>
</ds:datastoreItem>
</file>

<file path=customXml/itemProps3.xml><?xml version="1.0" encoding="utf-8"?>
<ds:datastoreItem xmlns:ds="http://schemas.openxmlformats.org/officeDocument/2006/customXml" ds:itemID="{262E4126-94EB-49B8-9E9C-4ECBDAE46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Wendy Peralta</cp:lastModifiedBy>
  <cp:lastPrinted>2026-04-06T21:32:25Z</cp:lastPrinted>
  <dcterms:created xsi:type="dcterms:W3CDTF">2023-02-11T22:01:00Z</dcterms:created>
  <dcterms:modified xsi:type="dcterms:W3CDTF">2026-04-06T21:33:35Z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F7A900C571CB4DF088737490E3EE8E92_13</vt:lpwstr>
  </property>
  <property fmtid="{D5CDD505-2E9C-101B-9397-08002B2CF9AE}" pid="4" name="KSOProductBuildVer">
    <vt:lpwstr>2058-12.2.0.23196</vt:lpwstr>
  </property>
</Properties>
</file>