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<sst xmlns="http://schemas.openxmlformats.org/spreadsheetml/2006/main" count="57" uniqueCount="56">
  <si>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TABLERO DE RENDICIÓN DE CUENTAS</t>
  </si>
  <si>
    <t>ACTUALIZADO AL 31 DE MAYO DEL 2025</t>
  </si>
  <si>
    <t>SECRETARÍA PRESIDENCIAL DE LA MUJER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</si>
  <si>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</si>
  <si>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</si>
  <si>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</si>
  <si>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</si>
  <si>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</si>
  <si>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</si>
  <si>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Secretaria Presidencial de la Mujer</t>
  </si>
  <si>
    <t>Licda. Ana Prudencia López Sales</t>
  </si>
  <si>
    <t>Presupuesto vigente 2025</t>
  </si>
  <si>
    <t>Grupo (0): SERVICIOS PERSONALES</t>
  </si>
  <si>
    <t>Región (I): Región I Metropolitana</t>
  </si>
  <si>
    <t>Presupuesto para pago de salarios y honorarios</t>
  </si>
  <si>
    <t>Grupo (100): SERVICIOS NO PERSONALES</t>
  </si>
  <si>
    <t>Subsecretaria Presidencial de la Mujer</t>
  </si>
  <si>
    <t xml:space="preserve">Diana Nicte Sagastume Paiz               </t>
  </si>
  <si>
    <t>Presupuesto ejecutado</t>
  </si>
  <si>
    <t>Grupo (200): MATERIALES Y SUMINISTROS</t>
  </si>
  <si>
    <t>Presupuesto ejecutado en pago de salarios y honorarios</t>
  </si>
  <si>
    <t>Grupo (300): PROPIEDAD, PLANTA, EQUIPO E INTANGIBLES</t>
  </si>
  <si>
    <t>Grupo (400): TRANSFERENCIAS CORRIENTES</t>
  </si>
  <si>
    <t>Grupo (900): ASIGNACIONES GLOBALES</t>
  </si>
  <si>
    <t>Porcentaje de ejecución</t>
  </si>
  <si>
    <t>Porcentaje de ejecución en el pago de salarios y honorarios</t>
  </si>
  <si>
    <t>EJECUCIÓN 
POR FINALIDADES</t>
  </si>
  <si>
    <t>Finalidad: Servicios Públicos Generales</t>
  </si>
  <si>
    <t>Personal permanente 011</t>
  </si>
  <si>
    <t>97 personas</t>
  </si>
  <si>
    <t xml:space="preserve">Personal temporal 021
</t>
  </si>
  <si>
    <t xml:space="preserve">09 personas
</t>
  </si>
  <si>
    <t>Servicios técnicos o profesionales 029</t>
  </si>
  <si>
    <t>35 personas</t>
  </si>
  <si>
    <t>Personal Administrativo, Técnico, Profesional Y Operativo 081</t>
  </si>
  <si>
    <t>04 personas</t>
  </si>
  <si>
    <t>Servicios técnicos o profesionales subgrupo 18</t>
  </si>
  <si>
    <t>03 personas</t>
  </si>
  <si>
    <t>Descripción del programa</t>
  </si>
  <si>
    <t>Presupuesto vigente</t>
  </si>
  <si>
    <t>Procentaje de ejecución</t>
  </si>
  <si>
    <t>PRINCIPALES AVANCES O LOGROS
AL 31 DE MAYO DE 2025</t>
  </si>
  <si>
    <t xml:space="preserve"> PROGRAMAS PRESUPUESTARIOS</t>
  </si>
  <si>
    <t>PROGRAMA 47</t>
  </si>
  <si>
    <t>Promoción y Desarrollo Integral de la Mujer</t>
  </si>
  <si>
    <t>1.Las delegadas departamentales, socializaron “Lineamientos para la implementación del marco normativo y político para la prevención, atención, sanción y reparación digna de víctimas y sobrevivientes de violencia contra las mujeres mayas, garífunas/afrodescendientes, xincas, mestizas y ladinas”, a representantes de las Direcciones Municipales de Planificación -DMP-, Direcciones Municipales de la Mujer -DMM- y Direcciones de Administración Financiera Municipal -DAFIM-, de los departamentos de Chiquimula, Santa Rosa, Quiché, Retalhuleu y Quetzaltenango, fortaleciendo la adopción e implementación de políticas públicas, planes, programas y proyectos que promuevan el desarrollo integral de las mujeres a nivel territorial.</t>
  </si>
  <si>
    <t xml:space="preserve">2.Las delegadas departamentales participaron en la Comisión Regional de la Mujer de la Comisión Regional VI, integrada por los siguientes departamentos: Quetzaltenango, Retalhuleu, San Marcos, Suchitepéquez, Sololá, Totonicapán, en donde: 1. Se socializó el Plan Nacional de Prevención y Erradicación de la Violencia contra la Mujer PLANOVI; 2. Se realizó el Panel Foro “Contexto de CAIMUS de la Región IV”; 3. Presentación de las observaciones finales  del Comité de Cedaw relacionadas al Décimo Informe periódico sobre los avances en la implementación de la Convención. </t>
  </si>
  <si>
    <t>3.Asimismo, se tuvo participación en la Comisión Regional de la Mujer ante la Comisión Regional III integrada por los siguientes departamentos: Chiquimula, El Progreso, Izabal, Zacapa, Quetzaltenango y San Marcos, en donde se logró: 1. La aprobación del Plan de Trabajo de la Comisión Regional de la Mujer; 2. Presentación de la “Ruta Gestión e Implementación de Centro de Apoyo Integral para Mujeres -CAIMUS-“; 3. Presentación de Política de Género del municipio de Quetzaltenango; 4. Presentación del “Análisis de vinculación del presupuesto municipal al Clasificador Presupuestario con Enfoque de Género -CPEG-; 5. Presentación del “Informe del Clasificador Presupuestario con Enfoque de Género del II semestre 2025 del departamento de San Marcos”; 6. Presentación de las observaciones finales  del Comité de Cedaw relacionadas con el Décimo Informe periódico sobre los avances en la implementación de la Convención.</t>
  </si>
  <si>
    <t>4.Se llevó a cabo la primera reunión ordinaria del Consejo Consultivo de la Seprem, con el objetivo de fortalecer a las Unidades de Género de las instituciones públicas, brindando orientaciones técnicas para el análisis de la oferta programática, promoviendo la incorporación del enfoque de equidad entre hombres y mujeres mayas, garífunas/afrodescendientes, xincas y mestizas/ladinas, contando con la participación de 23 instituciones del Organismo Ejecutivo.</t>
  </si>
  <si>
    <t xml:space="preserve">5.Se llevó a cabo la reunión ordinaria de la Mesa Técnica de Mujeres -MTM- del Gabinete Específico de Desarrollo Social -GEDS-, con el objetivo de fortalecer a las instituciones del Organismo Ejecutivo en la atención a las problemáticas sociales que experimentan las mujeres mayas, garífunas/afrodescendientes, xincas y mestizas/ladinas, promoviendo la institucionalización y el fortalecimiento de las Unidades de Género del Organismo Ejecutivo en cumplimiento de Acuerdo Gubernativo 63-2024, para lo cual se analizó el estado de cumplimiento de dicho Acuerdo, y solicitudes de prórroga por parte de las instituciones que aún están pendientes de crear sus respectivas Unidades de Género, contando con la participación de 21 instituciones del Organismo Ejecutivo.
</t>
  </si>
  <si>
    <t xml:space="preserve">6.Se elaboró “Informe de la situación de las mujeres garífunas y afrodescendientes de Guatemala”, el cual visibiliza la situación de las mujeres garífunas y afrodescendientes en ámbitos clave como la salud, educación, economía, violencia, entre otros. Este documento constituye un aporte fundamental para identificar brechas y generar evidencia que permita actualizar la “Agenda de las Mujeres Garífunas y Afrodescendientes”, impulsando la construcción de una ruta de trabajo interinstitucional y multisectorial, con el propósito de avanzar en el cumplimiento de las políticas públicas dirigidas a las mujeres con enfoque de interculturalidad.
</t>
  </si>
  <si>
    <t>Región 1: Guatemala</t>
  </si>
  <si>
    <t>Región 10: Servicios en el exterior</t>
  </si>
  <si>
    <t>PRESUPUESTO VIGENTE PARA 2024</t>
  </si>
  <si>
    <t xml:space="preserve">PRESUPUESTO EJECUTADO </t>
  </si>
  <si>
    <t xml:space="preserve">PORCENTAJE DE EJECUCIÓN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</si>
</sst>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&quot;Q&quot;#,##0;[Red]\-&quot;Q&quot;#,##0"/>
    <numFmt numFmtId="179" formatCode="&quot;Q&quot;#,##0.00;[Red]\-&quot;Q&quot;#,##0.00"/>
    <numFmt numFmtId="180" formatCode="&quot;Q&quot;#,##0.00"/>
    <numFmt numFmtId="181" formatCode="&quot;Q&quot;#,##0.00;\-&quot;Q&quot;#,##0.00"/>
    <numFmt numFmtId="182" formatCode="0.0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20"/>
      <color rgb="FF002060"/>
      <name val="Arial"/>
      <charset val="134"/>
    </font>
    <font>
      <b/>
      <sz val="14"/>
      <color rgb="FFFF0000"/>
      <name val="Arial"/>
      <charset val="134"/>
    </font>
    <font>
      <b/>
      <sz val="18"/>
      <color rgb="FF00B050"/>
      <name val="Arial"/>
      <charset val="134"/>
    </font>
    <font>
      <sz val="12"/>
      <color theme="1"/>
      <name val="Arial"/>
      <charset val="134"/>
    </font>
    <font>
      <b/>
      <sz val="12"/>
      <color theme="0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42" applyNumberFormat="0" applyAlignment="0" applyProtection="0">
      <alignment vertical="center"/>
    </xf>
    <xf numFmtId="0" fontId="19" fillId="7" borderId="43" applyNumberFormat="0" applyAlignment="0" applyProtection="0">
      <alignment vertical="center"/>
    </xf>
    <xf numFmtId="0" fontId="20" fillId="7" borderId="42" applyNumberFormat="0" applyAlignment="0" applyProtection="0">
      <alignment vertical="center"/>
    </xf>
    <xf numFmtId="0" fontId="21" fillId="8" borderId="44" applyNumberFormat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79" fontId="1" fillId="2" borderId="6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1" fillId="3" borderId="0" xfId="0" applyFont="1" applyFill="1"/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180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0" fontId="1" fillId="2" borderId="2" xfId="3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10" fontId="1" fillId="2" borderId="4" xfId="3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10" fontId="1" fillId="3" borderId="15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0" fontId="1" fillId="3" borderId="15" xfId="0" applyFont="1" applyFill="1" applyBorder="1"/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181" fontId="1" fillId="0" borderId="24" xfId="1" applyNumberFormat="1" applyFont="1" applyBorder="1" applyAlignment="1">
      <alignment horizontal="center" vertical="center"/>
    </xf>
    <xf numFmtId="181" fontId="1" fillId="0" borderId="23" xfId="1" applyNumberFormat="1" applyFont="1" applyBorder="1" applyAlignment="1">
      <alignment horizontal="center" vertical="center"/>
    </xf>
    <xf numFmtId="181" fontId="1" fillId="3" borderId="25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81" fontId="1" fillId="0" borderId="0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0" xfId="0" applyFont="1" applyFill="1" applyAlignment="1">
      <alignment horizontal="center" vertical="top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80" fontId="1" fillId="2" borderId="6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179" fontId="1" fillId="2" borderId="29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179" fontId="1" fillId="0" borderId="15" xfId="0" applyNumberFormat="1" applyFont="1" applyBorder="1" applyAlignment="1">
      <alignment horizontal="center" vertical="center"/>
    </xf>
    <xf numFmtId="180" fontId="1" fillId="2" borderId="12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16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0" fontId="1" fillId="0" borderId="31" xfId="3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82" fontId="1" fillId="0" borderId="0" xfId="0" applyNumberFormat="1" applyFont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78" fontId="1" fillId="3" borderId="0" xfId="0" applyNumberFormat="1" applyFont="1" applyFill="1" applyAlignment="1">
      <alignment horizontal="center" vertical="center"/>
    </xf>
    <xf numFmtId="179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0986111111111111"/>
          <c:y val="0.210713035870516"/>
          <c:w val="0.813888888888889"/>
          <c:h val="0.444150991542724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"Q"#,##0;[Red]\-"Q"#,##0</c:formatCode>
                <c:ptCount val="3"/>
                <c:pt idx="0">
                  <c:v>45000000</c:v>
                </c:pt>
                <c:pt idx="1" c:formatCode="&quot;Q&quot;#,##0.00;[Red]\-&quot;Q&quot;#,##0.00">
                  <c:v>11357824.46</c:v>
                </c:pt>
                <c:pt idx="2" c:formatCode="0.00%">
                  <c:v>0.252396099111111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9c8cdde-e806-4e60-9979-6afc392ce83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s-MX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0986111111111111"/>
          <c:y val="0.210713035870516"/>
          <c:w val="0.813888888888889"/>
          <c:h val="0.444150991542724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"Q"#,##0;[Red]\-"Q"#,##0</c:formatCode>
                <c:ptCount val="3"/>
                <c:pt idx="0">
                  <c:v>45000000</c:v>
                </c:pt>
                <c:pt idx="1" c:formatCode="&quot;Q&quot;#,##0.00;[Red]\-&quot;Q&quot;#,##0.00">
                  <c:v>11357824.46</c:v>
                </c:pt>
                <c:pt idx="2" c:formatCode="0.00%">
                  <c:v>0.252396099111111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9c8cdde-e806-4e60-9979-6afc392ce83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39160" y="120650"/>
          <a:ext cx="1167130" cy="1050290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>
      <xdr:nvSpPr>
        <xdr:cNvPr id="5" name="CuadroTexto 4"/>
        <xdr:cNvSpPr txBox="1"/>
      </xdr:nvSpPr>
      <xdr:spPr>
        <a:xfrm>
          <a:off x="19443065" y="124460"/>
          <a:ext cx="1088390" cy="913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7" charset="0"/>
              <a:cs typeface="Arial" panose="020B0604020202020204" pitchFamily="7" charset="0"/>
            </a:rPr>
            <a:t>INCORPORAR</a:t>
          </a:r>
          <a:r>
            <a:rPr lang="es-GT" sz="800" b="1" baseline="0">
              <a:latin typeface="Arial" panose="020B0604020202020204" pitchFamily="7" charset="0"/>
              <a:cs typeface="Arial" panose="020B0604020202020204" pitchFamily="7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10</xdr:col>
      <xdr:colOff>499483</xdr:colOff>
      <xdr:row>11</xdr:row>
      <xdr:rowOff>34847</xdr:rowOff>
    </xdr:from>
    <xdr:to>
      <xdr:col>11</xdr:col>
      <xdr:colOff>569177</xdr:colOff>
      <xdr:row>18</xdr:row>
      <xdr:rowOff>24473</xdr:rowOff>
    </xdr:to>
    <xdr:pic>
      <xdr:nvPicPr>
        <xdr:cNvPr id="4" name="Imagen 3" descr="mapa destacado del departamento de guatemala: ilustración de stock  2007474344 | Shutterstock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19" b="6072"/>
        <a:stretch>
          <a:fillRect/>
        </a:stretch>
      </xdr:blipFill>
      <xdr:spPr>
        <a:xfrm>
          <a:off x="13195935" y="3406140"/>
          <a:ext cx="2555875" cy="2761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271532</xdr:colOff>
      <xdr:row>4</xdr:row>
      <xdr:rowOff>96737</xdr:rowOff>
    </xdr:to>
    <xdr:pic>
      <xdr:nvPicPr>
        <xdr:cNvPr id="3" name="Imagen 2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0"/>
          <a:ext cx="2347595" cy="95377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5</xdr:col>
      <xdr:colOff>1437640</xdr:colOff>
      <xdr:row>20</xdr:row>
      <xdr:rowOff>396240</xdr:rowOff>
    </xdr:to>
    <xdr:graphicFrame>
      <xdr:nvGraphicFramePr>
        <xdr:cNvPr id="8" name="Gráfico 7"/>
        <xdr:cNvGraphicFramePr/>
      </xdr:nvGraphicFramePr>
      <xdr:xfrm>
        <a:off x="4886325" y="4724400"/>
        <a:ext cx="3685540" cy="29203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571499</xdr:colOff>
      <xdr:row>3</xdr:row>
      <xdr:rowOff>61912</xdr:rowOff>
    </xdr:from>
    <xdr:to>
      <xdr:col>7</xdr:col>
      <xdr:colOff>447674</xdr:colOff>
      <xdr:row>13</xdr:row>
      <xdr:rowOff>76200</xdr:rowOff>
    </xdr:to>
    <xdr:graphicFrame>
      <xdr:nvGraphicFramePr>
        <xdr:cNvPr id="6" name="Gráfico 5"/>
        <xdr:cNvGraphicFramePr/>
      </xdr:nvGraphicFramePr>
      <xdr:xfrm>
        <a:off x="4542790" y="633095"/>
        <a:ext cx="2809875" cy="19196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S29"/>
  <sheetViews>
    <sheetView tabSelected="1" view="pageBreakPreview" zoomScaleNormal="82" topLeftCell="D1" workbookViewId="0">
      <selection activeCell="H19" sqref="H19"/>
    </sheetView>
  </sheetViews>
  <sheetFormatPr defaultColWidth="11" defaultRowHeight="15"/>
  <cols>
    <col min="1" max="1" width="4.85714285714286" style="11" customWidth="1"/>
    <col min="2" max="2" width="31.1428571428571" style="11" customWidth="1"/>
    <col min="3" max="3" width="33.4285714285714" style="11" customWidth="1"/>
    <col min="4" max="4" width="3.85714285714286" style="11" customWidth="1"/>
    <col min="5" max="5" width="33.7142857142857" style="11" customWidth="1"/>
    <col min="6" max="6" width="21.7142857142857" style="11" customWidth="1"/>
    <col min="7" max="7" width="3.85714285714286" style="11" customWidth="1"/>
    <col min="8" max="8" width="30.8571428571429" style="11" customWidth="1"/>
    <col min="9" max="9" width="23.1428571428571" style="11" customWidth="1"/>
    <col min="10" max="10" width="3.85714285714286" style="11" customWidth="1"/>
    <col min="11" max="11" width="37.2857142857143" style="11" customWidth="1"/>
    <col min="12" max="12" width="16" style="11" customWidth="1"/>
    <col min="13" max="13" width="3.85714285714286" style="11" customWidth="1"/>
    <col min="14" max="14" width="43.4285714285714" style="11" customWidth="1"/>
    <col min="15" max="15" width="17.7142857142857" style="11" customWidth="1"/>
    <col min="16" max="18" width="11.4285714285714" style="11"/>
    <col min="19" max="19" width="13.1428571428571" style="11" customWidth="1"/>
    <col min="20" max="16384" width="11.4285714285714" style="11"/>
  </cols>
  <sheetData>
    <row r="2" ht="26.25" spans="2:1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18" spans="2:15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23.25" spans="2:15">
      <c r="B4" s="15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ht="12.75" customHeight="1" spans="2:15">
      <c r="B5" s="16"/>
      <c r="C5" s="17"/>
      <c r="D5" s="17"/>
      <c r="E5" s="17"/>
      <c r="F5" s="17"/>
      <c r="G5" s="17"/>
      <c r="H5" s="17"/>
      <c r="I5" s="17"/>
      <c r="J5" s="56"/>
      <c r="K5" s="56"/>
      <c r="L5" s="56"/>
      <c r="M5" s="56"/>
      <c r="N5" s="56"/>
      <c r="O5" s="57" t="s">
        <v>3</v>
      </c>
    </row>
    <row r="6" ht="15.75" spans="2:15">
      <c r="B6" s="17"/>
      <c r="C6" s="17"/>
      <c r="D6" s="17"/>
      <c r="E6" s="17"/>
      <c r="F6" s="17"/>
      <c r="G6" s="17"/>
      <c r="H6" s="17"/>
      <c r="I6" s="17"/>
      <c r="J6" s="56"/>
      <c r="K6" s="56"/>
      <c r="L6" s="56"/>
      <c r="M6" s="56"/>
      <c r="N6" s="56"/>
      <c r="O6" s="56"/>
    </row>
    <row r="7" ht="37.5" customHeight="1" spans="2:15">
      <c r="B7" s="18" t="s">
        <v>4</v>
      </c>
      <c r="C7" s="19"/>
      <c r="D7" s="17"/>
      <c r="E7" s="18" t="s">
        <v>5</v>
      </c>
      <c r="F7" s="19"/>
      <c r="G7" s="17"/>
      <c r="H7" s="20" t="s">
        <v>6</v>
      </c>
      <c r="I7" s="19"/>
      <c r="K7" s="58" t="s">
        <v>7</v>
      </c>
      <c r="L7" s="59"/>
      <c r="N7" s="20" t="s">
        <v>8</v>
      </c>
      <c r="O7" s="60"/>
    </row>
    <row r="8" ht="29.25" customHeight="1" spans="2:18">
      <c r="B8" s="1" t="s">
        <v>9</v>
      </c>
      <c r="C8" s="21" t="s">
        <v>10</v>
      </c>
      <c r="D8" s="17"/>
      <c r="E8" s="1" t="s">
        <v>11</v>
      </c>
      <c r="F8" s="22">
        <v>45000000</v>
      </c>
      <c r="G8" s="17"/>
      <c r="H8" s="9" t="s">
        <v>12</v>
      </c>
      <c r="I8" s="61">
        <v>7680920.55</v>
      </c>
      <c r="K8" s="62" t="s">
        <v>13</v>
      </c>
      <c r="L8" s="63">
        <f>+H24</f>
        <v>11357824.46</v>
      </c>
      <c r="N8" s="9" t="s">
        <v>14</v>
      </c>
      <c r="O8" s="61">
        <v>22571582</v>
      </c>
      <c r="Q8" s="92"/>
      <c r="R8" s="93"/>
    </row>
    <row r="9" ht="29.25" customHeight="1" spans="2:15">
      <c r="B9" s="3"/>
      <c r="C9" s="23"/>
      <c r="D9" s="17"/>
      <c r="E9" s="3"/>
      <c r="F9" s="24"/>
      <c r="G9" s="17"/>
      <c r="H9" s="9" t="s">
        <v>15</v>
      </c>
      <c r="I9" s="61">
        <v>1088799.52</v>
      </c>
      <c r="K9" s="64"/>
      <c r="L9" s="65"/>
      <c r="N9" s="9"/>
      <c r="O9" s="61"/>
    </row>
    <row r="10" ht="29.25" customHeight="1" spans="2:19">
      <c r="B10" s="25" t="s">
        <v>16</v>
      </c>
      <c r="C10" s="26" t="s">
        <v>17</v>
      </c>
      <c r="D10" s="17"/>
      <c r="E10" s="1" t="s">
        <v>18</v>
      </c>
      <c r="F10" s="22">
        <v>11357824.46</v>
      </c>
      <c r="G10" s="17"/>
      <c r="H10" s="9" t="s">
        <v>19</v>
      </c>
      <c r="I10" s="61">
        <v>665791.12</v>
      </c>
      <c r="K10" s="64"/>
      <c r="L10" s="65"/>
      <c r="N10" s="9" t="s">
        <v>20</v>
      </c>
      <c r="O10" s="61">
        <v>7680920.55</v>
      </c>
      <c r="R10" s="92"/>
      <c r="S10" s="94"/>
    </row>
    <row r="11" ht="29.25" customHeight="1" spans="2:19">
      <c r="B11" s="25"/>
      <c r="C11" s="26"/>
      <c r="D11" s="17"/>
      <c r="E11" s="25"/>
      <c r="F11" s="27"/>
      <c r="G11" s="17"/>
      <c r="H11" s="1" t="s">
        <v>21</v>
      </c>
      <c r="I11" s="22">
        <v>14800</v>
      </c>
      <c r="K11" s="64"/>
      <c r="L11" s="65"/>
      <c r="N11" s="9"/>
      <c r="O11" s="61"/>
      <c r="R11" s="92"/>
      <c r="S11" s="94"/>
    </row>
    <row r="12" ht="29.25" customHeight="1" spans="2:19">
      <c r="B12" s="25"/>
      <c r="C12" s="26"/>
      <c r="D12" s="17"/>
      <c r="E12" s="25"/>
      <c r="F12" s="27"/>
      <c r="G12" s="17"/>
      <c r="H12" s="9" t="s">
        <v>22</v>
      </c>
      <c r="I12" s="61">
        <v>306169.98</v>
      </c>
      <c r="K12" s="64"/>
      <c r="L12" s="65"/>
      <c r="N12" s="9"/>
      <c r="O12" s="61"/>
      <c r="R12" s="92"/>
      <c r="S12" s="94"/>
    </row>
    <row r="13" ht="29.25" customHeight="1" spans="2:19">
      <c r="B13" s="28"/>
      <c r="C13" s="29"/>
      <c r="D13" s="17"/>
      <c r="E13" s="3"/>
      <c r="F13" s="24"/>
      <c r="G13" s="17"/>
      <c r="H13" s="28" t="s">
        <v>23</v>
      </c>
      <c r="I13" s="66">
        <v>1601343.29</v>
      </c>
      <c r="K13" s="64"/>
      <c r="L13" s="65"/>
      <c r="N13" s="9"/>
      <c r="O13" s="61"/>
      <c r="R13" s="92"/>
      <c r="S13" s="95"/>
    </row>
    <row r="14" ht="9" customHeight="1" spans="2:15">
      <c r="B14" s="30"/>
      <c r="C14" s="31"/>
      <c r="D14" s="17"/>
      <c r="E14" s="1" t="s">
        <v>24</v>
      </c>
      <c r="F14" s="32">
        <f>F10/F8*100%</f>
        <v>0.252396099111111</v>
      </c>
      <c r="G14" s="17"/>
      <c r="H14" s="33"/>
      <c r="I14" s="67"/>
      <c r="K14" s="68"/>
      <c r="L14" s="69"/>
      <c r="N14" s="9" t="s">
        <v>25</v>
      </c>
      <c r="O14" s="32">
        <f>O10/O8*100%</f>
        <v>0.340291635296099</v>
      </c>
    </row>
    <row r="15" ht="39" customHeight="1" spans="2:15">
      <c r="B15" s="30"/>
      <c r="C15" s="31"/>
      <c r="D15" s="17"/>
      <c r="E15" s="3"/>
      <c r="F15" s="34"/>
      <c r="G15" s="17"/>
      <c r="H15" s="35" t="s">
        <v>26</v>
      </c>
      <c r="I15" s="70"/>
      <c r="K15" s="68"/>
      <c r="L15" s="69"/>
      <c r="N15" s="9"/>
      <c r="O15" s="34"/>
    </row>
    <row r="16" ht="16.5" customHeight="1" spans="2:15">
      <c r="B16" s="30"/>
      <c r="C16" s="31"/>
      <c r="D16" s="17"/>
      <c r="E16" s="33"/>
      <c r="F16" s="36"/>
      <c r="G16" s="17"/>
      <c r="H16" s="9" t="s">
        <v>27</v>
      </c>
      <c r="I16" s="10">
        <f>+I8+I9+I10+I11+I13+I12</f>
        <v>11357824.46</v>
      </c>
      <c r="K16" s="68"/>
      <c r="L16" s="69"/>
      <c r="N16" s="71"/>
      <c r="O16" s="38"/>
    </row>
    <row r="17" ht="41.25" customHeight="1" spans="2:15">
      <c r="B17" s="30"/>
      <c r="C17" s="31"/>
      <c r="D17" s="17"/>
      <c r="E17" s="37"/>
      <c r="F17" s="38"/>
      <c r="G17" s="17"/>
      <c r="H17" s="39"/>
      <c r="I17" s="72"/>
      <c r="K17" s="68"/>
      <c r="L17" s="69"/>
      <c r="N17" s="9" t="s">
        <v>28</v>
      </c>
      <c r="O17" s="73" t="s">
        <v>29</v>
      </c>
    </row>
    <row r="18" ht="54" customHeight="1" spans="2:15">
      <c r="B18" s="40"/>
      <c r="C18" s="31"/>
      <c r="D18" s="17"/>
      <c r="E18" s="37"/>
      <c r="F18" s="38"/>
      <c r="G18" s="17"/>
      <c r="H18" s="30"/>
      <c r="I18" s="74"/>
      <c r="K18" s="68"/>
      <c r="L18" s="69"/>
      <c r="N18" s="9" t="s">
        <v>30</v>
      </c>
      <c r="O18" s="73" t="s">
        <v>31</v>
      </c>
    </row>
    <row r="19" ht="54" customHeight="1" spans="2:15">
      <c r="B19" s="40"/>
      <c r="C19" s="31"/>
      <c r="D19" s="17"/>
      <c r="E19" s="37"/>
      <c r="F19" s="38"/>
      <c r="G19" s="17"/>
      <c r="H19" s="30"/>
      <c r="I19" s="74"/>
      <c r="K19" s="68"/>
      <c r="L19" s="69"/>
      <c r="N19" s="75" t="s">
        <v>32</v>
      </c>
      <c r="O19" s="73" t="s">
        <v>33</v>
      </c>
    </row>
    <row r="20" ht="33" customHeight="1" spans="2:15">
      <c r="B20" s="30"/>
      <c r="C20" s="31"/>
      <c r="D20" s="17"/>
      <c r="E20" s="41"/>
      <c r="F20" s="42"/>
      <c r="G20" s="17"/>
      <c r="H20" s="40"/>
      <c r="I20" s="74"/>
      <c r="K20" s="68"/>
      <c r="L20" s="69"/>
      <c r="N20" s="75" t="s">
        <v>34</v>
      </c>
      <c r="O20" s="73" t="s">
        <v>35</v>
      </c>
    </row>
    <row r="21" ht="33.75" customHeight="1" spans="2:15">
      <c r="B21" s="30"/>
      <c r="C21" s="31"/>
      <c r="D21" s="17"/>
      <c r="E21" s="43"/>
      <c r="F21" s="44"/>
      <c r="G21" s="17"/>
      <c r="H21" s="40"/>
      <c r="I21" s="74"/>
      <c r="K21" s="76"/>
      <c r="L21" s="77"/>
      <c r="N21" s="78" t="s">
        <v>36</v>
      </c>
      <c r="O21" s="79" t="s">
        <v>37</v>
      </c>
    </row>
    <row r="22" ht="23.25" customHeight="1" spans="2:9">
      <c r="B22" s="17"/>
      <c r="C22" s="17"/>
      <c r="D22" s="17"/>
      <c r="E22" s="17"/>
      <c r="F22" s="17"/>
      <c r="G22" s="17"/>
      <c r="H22" s="17"/>
      <c r="I22" s="17"/>
    </row>
    <row r="23" ht="35.25" customHeight="1" spans="2:15">
      <c r="B23" s="17"/>
      <c r="C23" s="17"/>
      <c r="D23" s="45" t="s">
        <v>38</v>
      </c>
      <c r="E23" s="46"/>
      <c r="F23" s="46" t="s">
        <v>39</v>
      </c>
      <c r="G23" s="46"/>
      <c r="H23" s="46" t="s">
        <v>18</v>
      </c>
      <c r="I23" s="80" t="s">
        <v>40</v>
      </c>
      <c r="K23" s="20" t="s">
        <v>41</v>
      </c>
      <c r="L23" s="81"/>
      <c r="M23" s="81"/>
      <c r="N23" s="82"/>
      <c r="O23" s="60"/>
    </row>
    <row r="24" ht="81" customHeight="1" spans="2:15">
      <c r="B24" s="47" t="s">
        <v>42</v>
      </c>
      <c r="C24" s="48" t="s">
        <v>43</v>
      </c>
      <c r="D24" s="49" t="s">
        <v>44</v>
      </c>
      <c r="E24" s="50"/>
      <c r="F24" s="51">
        <f>+F8</f>
        <v>45000000</v>
      </c>
      <c r="G24" s="52"/>
      <c r="H24" s="53">
        <f>+F10</f>
        <v>11357824.46</v>
      </c>
      <c r="I24" s="83">
        <f>+F14</f>
        <v>0.252396099111111</v>
      </c>
      <c r="K24" s="9" t="s">
        <v>45</v>
      </c>
      <c r="L24" s="84"/>
      <c r="M24" s="84"/>
      <c r="N24" s="84"/>
      <c r="O24" s="85"/>
    </row>
    <row r="25" ht="66" customHeight="1" spans="2:15">
      <c r="B25" s="54"/>
      <c r="C25" s="40"/>
      <c r="D25" s="30"/>
      <c r="E25" s="30"/>
      <c r="F25" s="55"/>
      <c r="G25" s="55"/>
      <c r="H25" s="55"/>
      <c r="I25" s="86"/>
      <c r="K25" s="87" t="s">
        <v>46</v>
      </c>
      <c r="L25" s="88"/>
      <c r="M25" s="88"/>
      <c r="N25" s="88"/>
      <c r="O25" s="89"/>
    </row>
    <row r="26" ht="99" customHeight="1" spans="2:15">
      <c r="B26" s="54"/>
      <c r="C26" s="40"/>
      <c r="D26" s="30"/>
      <c r="E26" s="30"/>
      <c r="F26" s="55"/>
      <c r="G26" s="55"/>
      <c r="H26" s="55"/>
      <c r="I26" s="86"/>
      <c r="K26" s="9" t="s">
        <v>47</v>
      </c>
      <c r="L26" s="84"/>
      <c r="M26" s="84"/>
      <c r="N26" s="84"/>
      <c r="O26" s="85"/>
    </row>
    <row r="27" ht="66" customHeight="1" spans="2:15">
      <c r="B27" s="54"/>
      <c r="C27" s="40"/>
      <c r="D27" s="30"/>
      <c r="E27" s="30"/>
      <c r="F27" s="55"/>
      <c r="G27" s="55"/>
      <c r="H27" s="55"/>
      <c r="I27" s="86"/>
      <c r="K27" s="87" t="s">
        <v>48</v>
      </c>
      <c r="L27" s="88"/>
      <c r="M27" s="88"/>
      <c r="N27" s="88"/>
      <c r="O27" s="89"/>
    </row>
    <row r="28" ht="88" customHeight="1" spans="2:15">
      <c r="B28" s="54"/>
      <c r="C28" s="40"/>
      <c r="D28" s="30"/>
      <c r="E28" s="30"/>
      <c r="F28" s="55"/>
      <c r="G28" s="55"/>
      <c r="H28" s="55"/>
      <c r="I28" s="86"/>
      <c r="K28" s="49" t="s">
        <v>49</v>
      </c>
      <c r="L28" s="90"/>
      <c r="M28" s="90"/>
      <c r="N28" s="90"/>
      <c r="O28" s="91"/>
    </row>
    <row r="29" ht="71" customHeight="1" spans="11:15">
      <c r="K29" s="49" t="s">
        <v>50</v>
      </c>
      <c r="L29" s="90"/>
      <c r="M29" s="90"/>
      <c r="N29" s="90"/>
      <c r="O29" s="91"/>
    </row>
  </sheetData>
  <mergeCells count="56">
    <mergeCell ref="B2:O2"/>
    <mergeCell ref="B3:O3"/>
    <mergeCell ref="B4:O4"/>
    <mergeCell ref="B7:C7"/>
    <mergeCell ref="E7:F7"/>
    <mergeCell ref="H7:I7"/>
    <mergeCell ref="K7:L7"/>
    <mergeCell ref="N7:O7"/>
    <mergeCell ref="H15:I15"/>
    <mergeCell ref="D23:E23"/>
    <mergeCell ref="F23:G23"/>
    <mergeCell ref="K23:O23"/>
    <mergeCell ref="D24:E24"/>
    <mergeCell ref="F24:G24"/>
    <mergeCell ref="K24:O24"/>
    <mergeCell ref="D25:E25"/>
    <mergeCell ref="F25:G25"/>
    <mergeCell ref="K25:O25"/>
    <mergeCell ref="D26:E26"/>
    <mergeCell ref="F26:G26"/>
    <mergeCell ref="K26:O26"/>
    <mergeCell ref="D27:E27"/>
    <mergeCell ref="F27:G27"/>
    <mergeCell ref="K27:O27"/>
    <mergeCell ref="D28:E28"/>
    <mergeCell ref="F28:G28"/>
    <mergeCell ref="K28:O28"/>
    <mergeCell ref="K29:O29"/>
    <mergeCell ref="B8:B9"/>
    <mergeCell ref="B10:B13"/>
    <mergeCell ref="B14:B17"/>
    <mergeCell ref="B20:B21"/>
    <mergeCell ref="C8:C9"/>
    <mergeCell ref="C10:C13"/>
    <mergeCell ref="C14:C17"/>
    <mergeCell ref="C20:C21"/>
    <mergeCell ref="E8:E9"/>
    <mergeCell ref="E10:E13"/>
    <mergeCell ref="E14:E15"/>
    <mergeCell ref="F8:F9"/>
    <mergeCell ref="F10:F13"/>
    <mergeCell ref="F14:F15"/>
    <mergeCell ref="H16:H17"/>
    <mergeCell ref="H20:H21"/>
    <mergeCell ref="I16:I17"/>
    <mergeCell ref="I20:I21"/>
    <mergeCell ref="N8:N9"/>
    <mergeCell ref="N10:N13"/>
    <mergeCell ref="N14:N15"/>
    <mergeCell ref="O8:O9"/>
    <mergeCell ref="O10:O13"/>
    <mergeCell ref="O14:O15"/>
    <mergeCell ref="R10:R13"/>
    <mergeCell ref="S10:S13"/>
    <mergeCell ref="E20:F21"/>
    <mergeCell ref="K14:L21"/>
  </mergeCells>
  <printOptions horizontalCentered="1" verticalCentered="1"/>
  <pageMargins left="0.236220472440945" right="0.17" top="0.22" bottom="0.17" header="0.23" footer="0.17"/>
  <pageSetup paperSize="1" scale="4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B1" sqref="B1"/>
    </sheetView>
  </sheetViews>
  <sheetFormatPr defaultColWidth="11" defaultRowHeight="15" outlineLevelRow="1" outlineLevelCol="1"/>
  <cols>
    <col min="1" max="1" width="12.8571428571429" customWidth="1"/>
    <col min="2" max="2" width="16.2857142857143" customWidth="1"/>
  </cols>
  <sheetData>
    <row r="1" ht="25.5" spans="1:2">
      <c r="A1" s="9" t="s">
        <v>51</v>
      </c>
      <c r="B1" s="10">
        <v>26648782</v>
      </c>
    </row>
    <row r="2" ht="38.25" spans="1:2">
      <c r="A2" s="9" t="s">
        <v>52</v>
      </c>
      <c r="B2" s="10">
        <v>0</v>
      </c>
    </row>
  </sheetData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7"/>
  <sheetViews>
    <sheetView workbookViewId="0">
      <selection activeCell="N21" sqref="N21"/>
    </sheetView>
  </sheetViews>
  <sheetFormatPr defaultColWidth="11" defaultRowHeight="15" outlineLevelRow="6" outlineLevelCol="1"/>
  <cols>
    <col min="1" max="1" width="34.4285714285714" customWidth="1"/>
    <col min="2" max="2" width="14.1428571428571" customWidth="1"/>
  </cols>
  <sheetData>
    <row r="2" spans="1:2">
      <c r="A2" s="1" t="s">
        <v>53</v>
      </c>
      <c r="B2" s="2">
        <v>45000000</v>
      </c>
    </row>
    <row r="3" spans="1:2">
      <c r="A3" s="3"/>
      <c r="B3" s="4"/>
    </row>
    <row r="4" spans="1:2">
      <c r="A4" s="1" t="s">
        <v>54</v>
      </c>
      <c r="B4" s="5">
        <f>+Tablero!I16</f>
        <v>11357824.46</v>
      </c>
    </row>
    <row r="5" spans="1:2">
      <c r="A5" s="3"/>
      <c r="B5" s="6"/>
    </row>
    <row r="6" spans="1:2">
      <c r="A6" s="1" t="s">
        <v>55</v>
      </c>
      <c r="B6" s="7">
        <f>+B4/B2</f>
        <v>0.252396099111111</v>
      </c>
    </row>
    <row r="7" spans="1:2">
      <c r="A7" s="3"/>
      <c r="B7" s="8"/>
    </row>
  </sheetData>
  <mergeCells count="6">
    <mergeCell ref="A2:A3"/>
    <mergeCell ref="A4:A5"/>
    <mergeCell ref="A6:A7"/>
    <mergeCell ref="B2:B3"/>
    <mergeCell ref="B4:B5"/>
    <mergeCell ref="B6:B7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2 d e 3 1 2 7 d - b 5 0 e - 4 c 2 9 - b 8 4 6 - 9 2 1 3 a c e a 4 d 8 9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o "   m a : c o n t e n t T y p e I D = " 0 x 0 1 0 1 0 0 A 3 9 D 9 6 5 6 1 C F 3 F A 4 9 B A 6 2 9 F B 2 9 3 6 7 C E A B "   m a : c o n t e n t T y p e V e r s i o n = " 1 3 "   m a : c o n t e n t T y p e D e s c r i p t i o n = " C r e a r   n u e v o   d o c u m e n t o . "   m a : c o n t e n t T y p e S c o p e = " "   m a : v e r s i o n I D = " 6 0 6 f 3 e 7 c b 7 d 8 0 0 8 f c 8 9 e a 2 f b b b c 5 2 b 3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3 e 2 0 2 5 1 a 5 9 7 9 e b 4 2 f 8 4 e 2 3 b 6 1 b 1 2 3 2 f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f c f 9 9 3 1 - 6 9 8 8 - 4 c 2 6 - 9 8 9 d - 9 0 f d 7 d 9 d 6 1 7 7 "   x m l n s : n s 4 = " 2 d e 3 1 2 7 d - b 5 0 e - 4 c 2 9 - b 8 4 6 - 9 2 1 3 a c e a 4 d 8 9 " >  
 < x s d : i m p o r t   n a m e s p a c e = " e f c f 9 9 3 1 - 6 9 8 8 - 4 c 2 6 - 9 8 9 d - 9 0 f d 7 d 9 d 6 1 7 7 " / >  
 < x s d : i m p o r t   n a m e s p a c e = " 2 d e 3 1 2 7 d - b 5 0 e - 4 c 2 9 - b 8 4 6 - 9 2 1 3 a c e a 4 d 8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S h a r e d W i t h U s e r s "   m i n O c c u r s = " 0 " / >  
 < x s d : e l e m e n t   r e f = " n s 3 : S h a r e d W i t h D e t a i l s "   m i n O c c u r s = " 0 " / >  
 < x s d : e l e m e n t   r e f = " n s 3 : S h a r i n g H i n t H a s h "   m i n O c c u r s = " 0 " / >  
 < x s d : e l e m e n t   r e f = " n s 4 : M e d i a S e r v i c e M e t a d a t a "   m i n O c c u r s = " 0 " / >  
 < x s d : e l e m e n t   r e f = " n s 4 : M e d i a S e r v i c e F a s t M e t a d a t a "   m i n O c c u r s = " 0 " / >  
 < x s d : e l e m e n t   r e f = " n s 4 : M e d i a S e r v i c e D a t e T a k e n "   m i n O c c u r s = " 0 " / >  
 < x s d : e l e m e n t   r e f = " n s 4 : M e d i a S e r v i c e A u t o K e y P o i n t s "   m i n O c c u r s = " 0 " / >  
 < x s d : e l e m e n t   r e f = " n s 4 : M e d i a S e r v i c e K e y P o i n t s "   m i n O c c u r s = " 0 " / >  
 < x s d : e l e m e n t   r e f = " n s 4 : M e d i a S e r v i c e A u t o T a g s "   m i n O c c u r s = " 0 " / >  
 < x s d : e l e m e n t   r e f = " n s 4 : M e d i a S e r v i c e O C R "   m i n O c c u r s = " 0 " / >  
 < x s d : e l e m e n t   r e f = " n s 4 : M e d i a S e r v i c e G e n e r a t i o n T i m e "   m i n O c c u r s = " 0 " / >  
 < x s d : e l e m e n t   r e f = " n s 4 : M e d i a S e r v i c e E v e n t H a s h C o d e "   m i n O c c u r s = " 0 " / >  
 < x s d : e l e m e n t   r e f = " n s 4 : _ a c t i v i t y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f c f 9 9 3 1 - 6 9 8 8 - 4 c 2 6 - 9 8 9 d - 9 0 f d 7 d 9 d 6 1 7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0 "   n i l l a b l e = " t r u e "   m a : d i s p l a y N a m e = " H a s h   d e   l a   s u g e r e n c i a   p a r a   c o m p a r t i r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2 d e 3 1 2 7 d - b 5 0 e - 4 c 2 9 - b 8 4 6 - 9 2 1 3 a c e a 4 d 8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1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2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3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4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5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6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8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9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_ a c t i v i t y "   m a : i n d e x = " 2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262E4126-94EB-49B8-9E9C-4ECBDAE463F4}">
  <ds:schemaRefs/>
</ds:datastoreItem>
</file>

<file path=customXml/itemProps2.xml><?xml version="1.0" encoding="utf-8"?>
<ds:datastoreItem xmlns:ds="http://schemas.openxmlformats.org/officeDocument/2006/customXml" ds:itemID="{12B19548-EF62-4441-AC26-B10FF5F55CB8}">
  <ds:schemaRefs/>
</ds:datastoreItem>
</file>

<file path=customXml/itemProps3.xml><?xml version="1.0" encoding="utf-8"?>
<ds:datastoreItem xmlns:ds="http://schemas.openxmlformats.org/officeDocument/2006/customXml" ds:itemID="{4B3C6549-093B-4DA1-B224-3FF708F694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Tablero</vt:lpstr>
      <vt:lpstr>Hoja3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wperalta</cp:lastModifiedBy>
  <dcterms:created xsi:type="dcterms:W3CDTF">2023-02-11T22:01:00Z</dcterms:created>
  <cp:lastPrinted>2025-01-08T17:02:00Z</cp:lastPrinted>
  <dcterms:modified xsi:type="dcterms:W3CDTF">2025-06-05T16:31:55Z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  <property fmtid="{D5CDD505-2E9C-101B-9397-08002B2CF9AE}" pid="3" name="ICV">
    <vt:lpwstr>B760FED6D956480F876CB5F99911583E_13</vt:lpwstr>
  </property>
  <property fmtid="{D5CDD505-2E9C-101B-9397-08002B2CF9AE}" pid="4" name="KSOProductBuildVer">
    <vt:lpwstr>2058-12.2.0.21179</vt:lpwstr>
  </property>
</Properties>
</file>