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80"/>
  </bookViews>
  <sheets>
    <sheet name="Tablero" sheetId="1" r:id="rId1"/>
    <sheet name="Hoja3" sheetId="3" r:id="rId2"/>
    <sheet name="Hoja2" sheetId="2" r:id="rId3"/>
  </sheets>
  <definedNames>
    <definedName name="_xlnm.Print_Area" localSheetId="0">Tablero!$A$1:$P$30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<sst xmlns="http://schemas.openxmlformats.org/spreadsheetml/2006/main" count="58" uniqueCount="56">
  <si>
    <t>TABLERO DE RENDICIÓN DE CUENTAS</t>
  </si>
  <si>
    <t>ACTUALIZADO AL 30 DE JUNIO DEL 2025</t>
  </si>
  <si>
    <t>SECRETARÍA PRESIDENCIAL DE LA MUJER</t>
  </si>
  <si>
    <t>Información Pública</t>
  </si>
  <si>
    <t>AUTORIDADES</t>
  </si>
  <si>
    <t>GESTIÓN DE PRESUPUESTO</t>
  </si>
  <si>
    <t>EJECUCIÓN PRESUPUESTARIA
POR GRUPOS DE GASTO</t>
  </si>
  <si>
    <t>EJECUCIÓN PRESUPUESTARIA POR CLASIFICACIÓN GEOGRÁFICA</t>
  </si>
  <si>
    <t>SERVICIOS PERSONALES, TÉCNICOS Y PROFESIONALES</t>
  </si>
  <si>
    <t>Secretaria Presidencial de la Mujer</t>
  </si>
  <si>
    <t>Licda. Ana Prudencia López Sales</t>
  </si>
  <si>
    <t>Presupuesto vigente 2025</t>
  </si>
  <si>
    <t>Grupo (0): SERVICIOS PERSONALES</t>
  </si>
  <si>
    <t>Región (I): Región I Metropolitana</t>
  </si>
  <si>
    <t>Presupuesto para pago de salarios y honorarios</t>
  </si>
  <si>
    <t>Grupo (100): SERVICIOS NO PERSONALES</t>
  </si>
  <si>
    <t>Subsecretaria Presidencial de la Mujer</t>
  </si>
  <si>
    <t xml:space="preserve">Diana Nicte Sagastume Paiz               </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</si>
  <si>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</si>
  <si>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</si>
  <si>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</si>
  <si>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</si>
  <si>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</si>
  <si>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</si>
  <si>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</si>
  <si>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</si>
  <si>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</si>
  <si>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Finalidad: Servicios Públicos Generales</t>
  </si>
  <si>
    <t>Personal permanente 011</t>
  </si>
  <si>
    <t>94 personas</t>
  </si>
  <si>
    <t xml:space="preserve">Personal temporal 021
</t>
  </si>
  <si>
    <t xml:space="preserve">09 personas
</t>
  </si>
  <si>
    <t>Servicios técnicos o profesionales 029</t>
  </si>
  <si>
    <t>39 personas</t>
  </si>
  <si>
    <t>Personal Administrativo, Técnico, Profesional Y Operativo 081</t>
  </si>
  <si>
    <t>02 personas</t>
  </si>
  <si>
    <t>Servicios técnicos o profesionales subgrupo 18</t>
  </si>
  <si>
    <t>Descripción del programa</t>
  </si>
  <si>
    <t>Presupuesto vigente</t>
  </si>
  <si>
    <t>Procentaje de ejecución</t>
  </si>
  <si>
    <t>PRINCIPALES AVANCES O LOGROS
AL 30 DE JUNIO DE 2025</t>
  </si>
  <si>
    <t xml:space="preserve"> PROGRAMAS PRESUPUESTARIOS</t>
  </si>
  <si>
    <t>PROGRAMA 47</t>
  </si>
  <si>
    <t>Promoción y Desarrollo Integral de la Mujer</t>
  </si>
  <si>
    <t>1.Se coordinó con el Instituto Nacional de Estadística (INE) la revisión de los resultados de los indicadores de la evaluación de la PNPDIM, en lo relativo a la medición de los índices asociados a los problemas sociales vinculados con los ejes de la política, ejercicio que permitirá analizar el avance —o la persistencia— de las brechas de desigualdad entre hombres y mujeres.</t>
  </si>
  <si>
    <t>2.Se brindó asistencia técnica, dirigida a las siguientes instituciones: Policía Nacional Civil -PNC-, Ministerio Público -MP-, Organismo Judicial -OJ-, Ministerio de Relaciones Exteriores -MINEX-, Defensoría de la Mujer Indígena -DEMI- y Ministerio de Desarrollo Social -MIDES-, con el propósito de que presenten sus Planes Operativos Anuales. Paralelamente, se continúa trabajando en los diagnósticos realizados en la Fase 1 de asistencia técnica, que involucró a las instituciones Instituto General de Migración -IGM-, Instituto Nacional de Ciencias Forenses -INACIF-, Instituto de la Defensa Pública Penal -IDPP-, Secretaría Contra la Violencia Sexual Explotación y Trata de Personas -SVET- y la Procuraduría General de la Nación -PGN-.</t>
  </si>
  <si>
    <t>3.Las delegadas departamentales, socializaron “Lineamientos para la implementación del marco normativo y político para la prevención, atención, sanción y reparación digna de víctimas y sobrevivientes de violencia contra las mujeres mayas, garífunas/afrodescendientes, xincas, mestizas y ladinas”, a representantes de las Direcciones Municipales de Planificación -DMP-, Direcciones Municipales de la Mujer -DMM- y Direcciones de Administración Financiera Municipal -DAFIM-, de los departamentos de Sacatepéquez, Chimaltenango y San Marcos, fortaleciendo la adopción e implementación de políticas públicas, planes, programas y proyectos que promuevan el desarrollo integral de las mujeres desde el nivel territorial.</t>
  </si>
  <si>
    <t>4.4.Las delegadas departamentales, brindaron asesoría técnica a las Direcciones Municipales de la Mujer -DMM- de los departamentos de Petén, Chimaltenango e Izabal, con el objetivo de fortalecer las estrategias de intervención municipal con enfoque de equidad entre hombres y mujeres de la “Red de DMMs” de los departamentos indicados. El encuentro de la Red del Departamento de Chimaltenango, marcó el cierre del diplomado “Gestión de Riesgos y Desastres Naturales o Provocados, con Enfoque de Género” desarrollado en coordinación con la Secretaría de Obras Sociales de la Esposa del Presidente -SOSEP- y la Coordinadora Nacional para la Reducción de Desastres -Conred-.
Asimismo, se brindó asesoría técnica a las Direcciones Municipales de la Mujer -DMM- del departamento de Izabal, en donde se socializó: 1. La Política Nacional de Promoción y Desarrollo Integral de las Mujeres -PNPDIM- y la vinculación con los instrumentos de planificación PEI, POM y POA; 2. Análisis de la Oferta Programática y la vinculación de Programas, Proyectos y Acciones a la Política Nacional de Promoción y Desarrollo Integral de las Mujeres -PNPDIM-; 3. Estrategia de intervención municipal con enfoque de equidad entre mujeres y hombres.</t>
  </si>
  <si>
    <t xml:space="preserve">5.Se llevaron a cabo las Comisiones Departamentales de la Mujer de los departamentos: Izabal y Quetzaltenango con el objetivo de aprobar temas prioritarios para la implementación de políticas públicas, planes, programas y proyectos que promuevan el desarrollo integral de las mujeres a nivel territorial, con enfoque de interseccionalidad de derechos de las mujeres mayas, garífunas, afrodescendientes, xincas, mestizas y ladinas.
</t>
  </si>
  <si>
    <t>6. Se llevó a cabo la reunión ordinaria de la Mesa Técnica de Mujeres -MTM- del Gabinete Específico de Desarrollo Social -GEDS-, con el objetivo de fortalecer a las instituciones del Organismo Ejecutivo en atención a las problemáticas sociales que experimentan las mujeres mayas, garífunas / afrodescendientes, xincas y mestizas / ladinas, y en donde se presentaron las acciones priorizadas a incluir en el Plan de Trabajo de dicho gabinete. Asimismo, se elaboraron criterios para verificar avances en el fortalecimiento de las Unidades de Género a nivel institucional.</t>
  </si>
  <si>
    <t>7. Participación en Reunión de Diálogos promovidos por la Comisión de la Mujer del Congreso de la República, en donde se facilitó el tema “Iniciativas de ley en materia de Derechos Humanos de las Mujeres”</t>
  </si>
  <si>
    <t>Región 1: Guatemala</t>
  </si>
  <si>
    <t>Región 10: Servicios en el exterior</t>
  </si>
  <si>
    <t>PRESUPUESTO VIGENTE PARA 2024</t>
  </si>
  <si>
    <t xml:space="preserve">PRESUPUESTO EJECUTADO </t>
  </si>
  <si>
    <t xml:space="preserve">PORCENTAJE DE EJECUCIÓN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</si>
</sst>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2" formatCode="_(&quot;$&quot;* #,##0_);_(&quot;$&quot;* \(#,##0\);_(&quot;$&quot;* &quot;-&quot;_);_(@_)"/>
    <numFmt numFmtId="44" formatCode="_(&quot;$&quot;* #,##0.00_);_(&quot;$&quot;* \(#,##0.00\);_(&quot;$&quot;* &quot;-&quot;??_);_(@_)"/>
    <numFmt numFmtId="176" formatCode="_-* #,##0.00_-;\-* #,##0.00_-;_-* &quot;-&quot;??_-;_-@_-"/>
    <numFmt numFmtId="177" formatCode="_ * #,##0_ ;_ * \-#,##0_ ;_ * &quot;-&quot;_ ;_ @_ "/>
    <numFmt numFmtId="178" formatCode="&quot;Q&quot;#,##0;[Red]\-&quot;Q&quot;#,##0"/>
    <numFmt numFmtId="179" formatCode="&quot;Q&quot;#,##0.00;[Red]\-&quot;Q&quot;#,##0.00"/>
    <numFmt numFmtId="180" formatCode="&quot;Q&quot;#,##0.00"/>
    <numFmt numFmtId="181" formatCode="&quot;Q&quot;#,##0.00;\-&quot;Q&quot;#,##0.00"/>
    <numFmt numFmtId="182" formatCode="0.0"/>
  </numFmts>
  <fonts count="29">
    <font>
      <sz val="11"/>
      <color theme="1"/>
      <name val="Calibri"/>
      <charset val="134"/>
      <scheme val="minor"/>
    </font>
    <font>
      <sz val="10"/>
      <color theme="1"/>
      <name val="Arial"/>
      <charset val="134"/>
    </font>
    <font>
      <b/>
      <sz val="20"/>
      <color rgb="FF002060"/>
      <name val="Arial"/>
      <charset val="134"/>
    </font>
    <font>
      <b/>
      <sz val="14"/>
      <color rgb="FFFF0000"/>
      <name val="Arial"/>
      <charset val="134"/>
    </font>
    <font>
      <b/>
      <sz val="18"/>
      <color rgb="FF00B050"/>
      <name val="Arial"/>
      <charset val="134"/>
    </font>
    <font>
      <sz val="12"/>
      <color theme="1"/>
      <name val="Arial"/>
      <charset val="134"/>
    </font>
    <font>
      <b/>
      <sz val="12"/>
      <color theme="0"/>
      <name val="Arial"/>
      <charset val="134"/>
    </font>
    <font>
      <b/>
      <sz val="10"/>
      <color theme="1"/>
      <name val="Arial"/>
      <charset val="134"/>
    </font>
    <font>
      <sz val="11"/>
      <color theme="1"/>
      <name val="Arial"/>
      <charset val="134"/>
    </font>
    <font>
      <sz val="9"/>
      <color theme="1"/>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4" tint="0.799981688894314"/>
        <bgColor indexed="64"/>
      </patternFill>
    </fill>
    <fill>
      <patternFill patternType="solid">
        <fgColor theme="0"/>
        <bgColor indexed="64"/>
      </patternFill>
    </fill>
    <fill>
      <patternFill patternType="solid">
        <fgColor rgb="FF00206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medium">
        <color auto="1"/>
      </left>
      <right/>
      <top style="medium">
        <color auto="1"/>
      </top>
      <bottom style="thin">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3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0" applyNumberFormat="0" applyFill="0" applyAlignment="0" applyProtection="0">
      <alignment vertical="center"/>
    </xf>
    <xf numFmtId="0" fontId="16" fillId="0" borderId="40" applyNumberFormat="0" applyFill="0" applyAlignment="0" applyProtection="0">
      <alignment vertical="center"/>
    </xf>
    <xf numFmtId="0" fontId="17" fillId="0" borderId="41" applyNumberFormat="0" applyFill="0" applyAlignment="0" applyProtection="0">
      <alignment vertical="center"/>
    </xf>
    <xf numFmtId="0" fontId="17" fillId="0" borderId="0" applyNumberFormat="0" applyFill="0" applyBorder="0" applyAlignment="0" applyProtection="0">
      <alignment vertical="center"/>
    </xf>
    <xf numFmtId="0" fontId="18" fillId="6" borderId="42" applyNumberFormat="0" applyAlignment="0" applyProtection="0">
      <alignment vertical="center"/>
    </xf>
    <xf numFmtId="0" fontId="19" fillId="7" borderId="43" applyNumberFormat="0" applyAlignment="0" applyProtection="0">
      <alignment vertical="center"/>
    </xf>
    <xf numFmtId="0" fontId="20" fillId="7" borderId="42" applyNumberFormat="0" applyAlignment="0" applyProtection="0">
      <alignment vertical="center"/>
    </xf>
    <xf numFmtId="0" fontId="21" fillId="8" borderId="44" applyNumberFormat="0" applyAlignment="0" applyProtection="0">
      <alignment vertical="center"/>
    </xf>
    <xf numFmtId="0" fontId="22" fillId="0" borderId="45" applyNumberFormat="0" applyFill="0" applyAlignment="0" applyProtection="0">
      <alignment vertical="center"/>
    </xf>
    <xf numFmtId="0" fontId="23" fillId="0" borderId="46"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97">
    <xf numFmtId="0" fontId="0" fillId="0" borderId="0" xfId="0"/>
    <xf numFmtId="0" fontId="1" fillId="0" borderId="1" xfId="0" applyFont="1" applyBorder="1" applyAlignment="1">
      <alignment horizontal="left" vertical="center" wrapText="1"/>
    </xf>
    <xf numFmtId="178" fontId="1" fillId="2" borderId="2" xfId="0" applyNumberFormat="1" applyFont="1" applyFill="1" applyBorder="1" applyAlignment="1">
      <alignment horizontal="center" vertical="center"/>
    </xf>
    <xf numFmtId="0" fontId="1" fillId="0" borderId="3" xfId="0" applyFont="1" applyBorder="1" applyAlignment="1">
      <alignment horizontal="left" vertical="center" wrapText="1"/>
    </xf>
    <xf numFmtId="0" fontId="1" fillId="2" borderId="4" xfId="0" applyFont="1" applyFill="1" applyBorder="1" applyAlignment="1">
      <alignment horizontal="center" vertical="center"/>
    </xf>
    <xf numFmtId="179" fontId="1" fillId="2" borderId="2" xfId="0" applyNumberFormat="1" applyFont="1" applyFill="1" applyBorder="1" applyAlignment="1">
      <alignment horizontal="center" vertical="center"/>
    </xf>
    <xf numFmtId="179" fontId="1" fillId="2" borderId="4" xfId="0" applyNumberFormat="1" applyFont="1" applyFill="1" applyBorder="1" applyAlignment="1">
      <alignment horizontal="center" vertical="center"/>
    </xf>
    <xf numFmtId="10" fontId="1" fillId="2" borderId="2" xfId="0" applyNumberFormat="1" applyFont="1" applyFill="1" applyBorder="1" applyAlignment="1">
      <alignment horizontal="center" vertical="center"/>
    </xf>
    <xf numFmtId="10" fontId="1" fillId="2" borderId="4" xfId="0" applyNumberFormat="1" applyFont="1" applyFill="1" applyBorder="1" applyAlignment="1">
      <alignment horizontal="center" vertical="center"/>
    </xf>
    <xf numFmtId="0" fontId="1" fillId="0" borderId="5" xfId="0" applyFont="1" applyBorder="1" applyAlignment="1">
      <alignment horizontal="left" vertical="center" wrapText="1"/>
    </xf>
    <xf numFmtId="179" fontId="1" fillId="2" borderId="6" xfId="0" applyNumberFormat="1" applyFont="1" applyFill="1" applyBorder="1" applyAlignment="1">
      <alignment horizontal="center" vertical="center"/>
    </xf>
    <xf numFmtId="0" fontId="0" fillId="3" borderId="0" xfId="0" applyFill="1"/>
    <xf numFmtId="0" fontId="2" fillId="3" borderId="0" xfId="0" applyFont="1" applyFill="1" applyAlignment="1">
      <alignment horizontal="center"/>
    </xf>
    <xf numFmtId="17" fontId="3" fillId="3" borderId="0" xfId="0" applyNumberFormat="1"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center"/>
    </xf>
    <xf numFmtId="0" fontId="5" fillId="3" borderId="0" xfId="0" applyFont="1" applyFill="1"/>
    <xf numFmtId="0" fontId="1" fillId="3" borderId="0" xfId="0" applyFont="1" applyFill="1"/>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180" fontId="1" fillId="2" borderId="2"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180" fontId="1" fillId="2" borderId="4" xfId="0" applyNumberFormat="1" applyFont="1" applyFill="1" applyBorder="1" applyAlignment="1">
      <alignment horizontal="center" vertical="center"/>
    </xf>
    <xf numFmtId="0" fontId="1" fillId="0" borderId="9" xfId="0" applyFont="1" applyBorder="1" applyAlignment="1">
      <alignment horizontal="left" vertical="center" wrapText="1"/>
    </xf>
    <xf numFmtId="0" fontId="1" fillId="2" borderId="10" xfId="0" applyFont="1" applyFill="1" applyBorder="1" applyAlignment="1">
      <alignment horizontal="center" vertical="center" wrapText="1"/>
    </xf>
    <xf numFmtId="180" fontId="1" fillId="2" borderId="10" xfId="0" applyNumberFormat="1" applyFont="1" applyFill="1" applyBorder="1" applyAlignment="1">
      <alignment horizontal="center" vertical="center"/>
    </xf>
    <xf numFmtId="0" fontId="1" fillId="0" borderId="11" xfId="0" applyFont="1" applyBorder="1" applyAlignment="1">
      <alignment horizontal="left" vertical="center" wrapText="1"/>
    </xf>
    <xf numFmtId="0" fontId="1" fillId="2" borderId="12"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0" fontId="1" fillId="2" borderId="2" xfId="3" applyNumberFormat="1" applyFont="1" applyFill="1" applyBorder="1" applyAlignment="1">
      <alignment horizontal="center" vertical="center"/>
    </xf>
    <xf numFmtId="0" fontId="1" fillId="3" borderId="13" xfId="0" applyFont="1" applyFill="1" applyBorder="1" applyAlignment="1">
      <alignment horizontal="left" vertical="center" wrapText="1"/>
    </xf>
    <xf numFmtId="10" fontId="1" fillId="2" borderId="4" xfId="3" applyNumberFormat="1" applyFont="1" applyFill="1" applyBorder="1" applyAlignment="1">
      <alignment horizontal="center" vertical="center"/>
    </xf>
    <xf numFmtId="0" fontId="6" fillId="4" borderId="14" xfId="0" applyFont="1" applyFill="1" applyBorder="1" applyAlignment="1">
      <alignment horizontal="center" vertical="center" wrapText="1"/>
    </xf>
    <xf numFmtId="10" fontId="1" fillId="3" borderId="15" xfId="0" applyNumberFormat="1" applyFont="1" applyFill="1" applyBorder="1" applyAlignment="1">
      <alignment horizontal="center" vertical="center"/>
    </xf>
    <xf numFmtId="0" fontId="1" fillId="3" borderId="13" xfId="0" applyFont="1" applyFill="1" applyBorder="1"/>
    <xf numFmtId="0" fontId="1" fillId="3" borderId="15" xfId="0" applyFont="1" applyFill="1" applyBorder="1"/>
    <xf numFmtId="0" fontId="1" fillId="0" borderId="16" xfId="0" applyFont="1" applyBorder="1" applyAlignment="1">
      <alignment horizontal="left" vertical="center" wrapText="1"/>
    </xf>
    <xf numFmtId="0" fontId="1" fillId="0" borderId="0" xfId="0" applyFont="1" applyAlignment="1">
      <alignment vertical="center" wrapText="1"/>
    </xf>
    <xf numFmtId="0" fontId="1" fillId="3" borderId="13" xfId="0" applyFont="1" applyFill="1" applyBorder="1" applyAlignment="1">
      <alignment horizontal="center"/>
    </xf>
    <xf numFmtId="0" fontId="1" fillId="3" borderId="15"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7" fillId="3" borderId="7" xfId="0" applyFont="1" applyFill="1" applyBorder="1" applyAlignment="1">
      <alignment horizontal="center" vertical="center"/>
    </xf>
    <xf numFmtId="0" fontId="7" fillId="3" borderId="19" xfId="0" applyFont="1" applyFill="1" applyBorder="1" applyAlignment="1">
      <alignment horizontal="center" vertical="center"/>
    </xf>
    <xf numFmtId="0" fontId="6" fillId="4" borderId="20" xfId="0" applyFont="1" applyFill="1" applyBorder="1" applyAlignment="1">
      <alignment horizontal="center" vertical="center" wrapText="1"/>
    </xf>
    <xf numFmtId="0" fontId="1" fillId="2" borderId="21" xfId="0" applyFont="1" applyFill="1" applyBorder="1" applyAlignment="1">
      <alignmen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181" fontId="1" fillId="0" borderId="24" xfId="1" applyNumberFormat="1" applyFont="1" applyBorder="1" applyAlignment="1">
      <alignment horizontal="center" vertical="center"/>
    </xf>
    <xf numFmtId="181" fontId="1" fillId="0" borderId="23" xfId="1" applyNumberFormat="1" applyFont="1" applyBorder="1" applyAlignment="1">
      <alignment horizontal="center" vertical="center"/>
    </xf>
    <xf numFmtId="181" fontId="1" fillId="3" borderId="25" xfId="1" applyNumberFormat="1" applyFont="1" applyFill="1" applyBorder="1" applyAlignment="1">
      <alignment horizontal="center" vertical="center"/>
    </xf>
    <xf numFmtId="0" fontId="6" fillId="0" borderId="0" xfId="0" applyFont="1" applyAlignment="1">
      <alignment vertical="center" wrapText="1"/>
    </xf>
    <xf numFmtId="181" fontId="1" fillId="0" borderId="0" xfId="1" applyNumberFormat="1" applyFont="1" applyFill="1" applyBorder="1" applyAlignment="1">
      <alignment horizontal="center" vertical="center"/>
    </xf>
    <xf numFmtId="181" fontId="1" fillId="0" borderId="0" xfId="1" applyNumberFormat="1" applyFont="1" applyFill="1" applyAlignment="1">
      <alignment horizontal="center" vertical="center"/>
    </xf>
    <xf numFmtId="0" fontId="8" fillId="3" borderId="0" xfId="0" applyFont="1" applyFill="1"/>
    <xf numFmtId="0" fontId="9" fillId="3" borderId="0" xfId="0" applyFont="1" applyFill="1" applyAlignment="1">
      <alignment horizontal="center" vertical="top"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8" xfId="0" applyFont="1" applyFill="1" applyBorder="1" applyAlignment="1">
      <alignment horizontal="center" vertical="center" wrapText="1"/>
    </xf>
    <xf numFmtId="180" fontId="1" fillId="2" borderId="6" xfId="0" applyNumberFormat="1" applyFont="1" applyFill="1" applyBorder="1" applyAlignment="1">
      <alignment horizontal="center" vertical="center"/>
    </xf>
    <xf numFmtId="0" fontId="1" fillId="0" borderId="28" xfId="0" applyFont="1" applyBorder="1" applyAlignment="1">
      <alignment horizontal="left" vertical="center" wrapText="1"/>
    </xf>
    <xf numFmtId="179" fontId="1" fillId="2" borderId="29" xfId="0" applyNumberFormat="1" applyFont="1" applyFill="1" applyBorder="1" applyAlignment="1">
      <alignment horizontal="center" vertical="center"/>
    </xf>
    <xf numFmtId="0" fontId="1" fillId="0" borderId="13" xfId="0" applyFont="1" applyBorder="1" applyAlignment="1">
      <alignment horizontal="left" vertical="center" wrapText="1"/>
    </xf>
    <xf numFmtId="179" fontId="1" fillId="0" borderId="15" xfId="0" applyNumberFormat="1" applyFont="1" applyBorder="1" applyAlignment="1">
      <alignment horizontal="center" vertical="center"/>
    </xf>
    <xf numFmtId="180" fontId="1" fillId="2" borderId="12" xfId="0" applyNumberFormat="1" applyFont="1" applyFill="1" applyBorder="1" applyAlignment="1">
      <alignment horizontal="center" vertical="center"/>
    </xf>
    <xf numFmtId="0" fontId="1" fillId="3" borderId="15" xfId="0" applyFont="1" applyFill="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6" fillId="4" borderId="30" xfId="0" applyFont="1" applyFill="1" applyBorder="1" applyAlignment="1">
      <alignment horizontal="center" vertical="center"/>
    </xf>
    <xf numFmtId="0" fontId="1" fillId="3" borderId="13" xfId="0" applyFont="1" applyFill="1" applyBorder="1" applyAlignment="1">
      <alignment vertical="center" wrapText="1"/>
    </xf>
    <xf numFmtId="0" fontId="1" fillId="2" borderId="31" xfId="0" applyFont="1" applyFill="1" applyBorder="1" applyAlignment="1">
      <alignment horizontal="center" vertical="center"/>
    </xf>
    <xf numFmtId="0" fontId="1" fillId="0" borderId="6" xfId="0" applyFont="1" applyBorder="1" applyAlignment="1">
      <alignment horizontal="center" vertical="center" wrapText="1"/>
    </xf>
    <xf numFmtId="179" fontId="1" fillId="0" borderId="0" xfId="0" applyNumberFormat="1" applyFont="1" applyAlignment="1">
      <alignment horizontal="center" vertical="center"/>
    </xf>
    <xf numFmtId="0" fontId="1" fillId="0" borderId="5" xfId="0" applyFont="1" applyBorder="1" applyAlignment="1">
      <alignment vertical="center" wrapText="1"/>
    </xf>
    <xf numFmtId="0" fontId="0" fillId="3" borderId="17" xfId="0" applyFill="1" applyBorder="1" applyAlignment="1">
      <alignment horizontal="center"/>
    </xf>
    <xf numFmtId="0" fontId="0" fillId="3" borderId="18" xfId="0" applyFill="1" applyBorder="1" applyAlignment="1">
      <alignment horizontal="center"/>
    </xf>
    <xf numFmtId="0" fontId="1" fillId="0" borderId="16" xfId="0" applyFont="1" applyBorder="1" applyAlignment="1">
      <alignment vertical="center" wrapText="1"/>
    </xf>
    <xf numFmtId="0" fontId="1" fillId="0" borderId="31" xfId="0" applyFont="1" applyBorder="1" applyAlignment="1">
      <alignment horizontal="center" vertical="center" wrapText="1"/>
    </xf>
    <xf numFmtId="0" fontId="7" fillId="3" borderId="8"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19" xfId="0" applyFont="1" applyFill="1" applyBorder="1" applyAlignment="1">
      <alignment horizontal="center" vertical="center" wrapText="1"/>
    </xf>
    <xf numFmtId="10" fontId="1" fillId="0" borderId="31" xfId="3" applyNumberFormat="1" applyFont="1" applyBorder="1" applyAlignment="1">
      <alignment horizontal="center" vertical="center"/>
    </xf>
    <xf numFmtId="0" fontId="1" fillId="0" borderId="33" xfId="0" applyFont="1" applyBorder="1" applyAlignment="1">
      <alignment horizontal="left" vertical="center" wrapText="1"/>
    </xf>
    <xf numFmtId="0" fontId="1" fillId="0" borderId="6" xfId="0" applyFont="1" applyBorder="1" applyAlignment="1">
      <alignment horizontal="left" vertical="center" wrapText="1"/>
    </xf>
    <xf numFmtId="182" fontId="1" fillId="0" borderId="0" xfId="0" applyNumberFormat="1" applyFont="1" applyAlignment="1">
      <alignment horizontal="center"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3" borderId="0" xfId="0" applyFont="1" applyFill="1" applyAlignment="1">
      <alignment horizontal="left" vertical="center" wrapText="1"/>
    </xf>
    <xf numFmtId="178" fontId="1" fillId="3" borderId="0" xfId="0" applyNumberFormat="1" applyFont="1" applyFill="1" applyAlignment="1">
      <alignment horizontal="center" vertical="center"/>
    </xf>
    <xf numFmtId="179" fontId="1" fillId="3" borderId="0" xfId="0" applyNumberFormat="1" applyFont="1" applyFill="1" applyAlignment="1">
      <alignment horizontal="center" vertical="center"/>
    </xf>
    <xf numFmtId="0" fontId="1" fillId="3" borderId="0" xfId="0" applyFont="1" applyFill="1" applyAlignment="1">
      <alignment horizontal="center"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Pt>
            <c:idx val="1"/>
            <c:bubble3D val="0"/>
            <c:spPr>
              <a:solidFill>
                <a:schemeClr val="accent5">
                  <a:lumMod val="60000"/>
                  <a:lumOff val="40000"/>
                </a:schemeClr>
              </a:solidFill>
              <a:ln w="25400">
                <a:solidFill>
                  <a:schemeClr val="lt1"/>
                </a:solidFill>
              </a:ln>
              <a:effectLst/>
              <a:scene3d>
                <a:camera prst="orthographicFront"/>
                <a:lightRig rig="threePt" dir="t"/>
              </a:scene3d>
              <a:sp3d contourW="25400">
                <a:contourClr>
                  <a:schemeClr val="lt1"/>
                </a:contourClr>
              </a:sp3d>
            </c:spPr>
          </c:dPt>
          <c:dPt>
            <c:idx val="2"/>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cat>
            <c:strRef>
              <c:extLst>
                <c:ext xmlns:c15="http://schemas.microsoft.com/office/drawing/2012/chart" uri="{02D57815-91ED-43cb-92C2-25804820EDAC}">
                  <c15:fullRef>
                    <c15:sqref>Hoja2!$A$2:$A$7</c15:sqref>
                  </c15:fullRef>
                </c:ext>
              </c:extLst>
              <c:f>(Hoja2!$A$2,Hoja2!$A$4,Hoja2!$A$6)</c:f>
              <c:strCache>
                <c:ptCount val="3"/>
                <c:pt idx="0">
                  <c:v>PRESUPUESTO VIGENTE PARA 2024</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"Q"#,##0;[Red]\-"Q"#,##0</c:formatCode>
                <c:ptCount val="3"/>
                <c:pt idx="0">
                  <c:v>45000000</c:v>
                </c:pt>
                <c:pt idx="1" c:formatCode="&quot;Q&quot;#,##0.00;[Red]\-&quot;Q&quot;#,##0.00">
                  <c:v>14133556.94</c:v>
                </c:pt>
                <c:pt idx="2" c:formatCode="0.00%">
                  <c:v>0.314079043111111</c:v>
                </c:pt>
              </c:numCache>
            </c:numRef>
          </c:val>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19c8cdde-e806-4e60-9979-6afc392ce839}"/>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externalData r:id="rId1">
    <c:autoUpdate val="0"/>
  </c:externalData>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Pt>
            <c:idx val="1"/>
            <c:bubble3D val="0"/>
            <c:spPr>
              <a:solidFill>
                <a:schemeClr val="accent5">
                  <a:lumMod val="60000"/>
                  <a:lumOff val="40000"/>
                </a:schemeClr>
              </a:solidFill>
              <a:ln w="25400">
                <a:solidFill>
                  <a:schemeClr val="lt1"/>
                </a:solidFill>
              </a:ln>
              <a:effectLst/>
              <a:scene3d>
                <a:camera prst="orthographicFront"/>
                <a:lightRig rig="threePt" dir="t"/>
              </a:scene3d>
              <a:sp3d contourW="25400">
                <a:contourClr>
                  <a:schemeClr val="lt1"/>
                </a:contourClr>
              </a:sp3d>
            </c:spPr>
          </c:dPt>
          <c:dPt>
            <c:idx val="2"/>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cat>
            <c:strRef>
              <c:extLst>
                <c:ext xmlns:c15="http://schemas.microsoft.com/office/drawing/2012/chart" uri="{02D57815-91ED-43cb-92C2-25804820EDAC}">
                  <c15:fullRef>
                    <c15:sqref>Hoja2!$A$2:$A$7</c15:sqref>
                  </c15:fullRef>
                </c:ext>
              </c:extLst>
              <c:f>(Hoja2!$A$2,Hoja2!$A$4,Hoja2!$A$6)</c:f>
              <c:strCache>
                <c:ptCount val="3"/>
                <c:pt idx="0">
                  <c:v>PRESUPUESTO VIGENTE PARA 2024</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"Q"#,##0;[Red]\-"Q"#,##0</c:formatCode>
                <c:ptCount val="3"/>
                <c:pt idx="0">
                  <c:v>45000000</c:v>
                </c:pt>
                <c:pt idx="1" c:formatCode="&quot;Q&quot;#,##0.00;[Red]\-&quot;Q&quot;#,##0.00">
                  <c:v>14133556.94</c:v>
                </c:pt>
                <c:pt idx="2" c:formatCode="0.00%">
                  <c:v>0.314079043111111</c:v>
                </c:pt>
              </c:numCache>
            </c:numRef>
          </c:val>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19c8cdde-e806-4e60-9979-6afc392ce839}"/>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printSettings>
    <c:headerFooter/>
    <c:pageMargins b="0.75" l="0.7" r="0.7" t="0.75" header="0.3" footer="0.3"/>
    <c:pageSetup/>
  </c:printSettings>
</c:chartSpace>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xdr:cNvPicPr>
          <a:picLocks noChangeAspect="1"/>
        </xdr:cNvPicPr>
      </xdr:nvPicPr>
      <xdr:blipFill>
        <a:blip r:embed="rId2"/>
        <a:stretch>
          <a:fillRect/>
        </a:stretch>
      </xdr:blipFill>
      <xdr:spPr>
        <a:xfrm>
          <a:off x="3439160" y="120650"/>
          <a:ext cx="1167130" cy="1050290"/>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xdr:nvSpPr>
        <xdr:cNvPr id="5" name="CuadroTexto 4"/>
        <xdr:cNvSpPr txBox="1"/>
      </xdr:nvSpPr>
      <xdr:spPr>
        <a:xfrm>
          <a:off x="19443065" y="124460"/>
          <a:ext cx="1088390" cy="9137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7" charset="0"/>
              <a:cs typeface="Arial" panose="020B0604020202020204" pitchFamily="7" charset="0"/>
            </a:rPr>
            <a:t>INCORPORAR</a:t>
          </a:r>
          <a:r>
            <a:rPr lang="es-GT" sz="800" b="1" baseline="0">
              <a:latin typeface="Arial" panose="020B0604020202020204" pitchFamily="7" charset="0"/>
              <a:cs typeface="Arial" panose="020B0604020202020204" pitchFamily="7" charset="0"/>
            </a:rPr>
            <a:t> UN CÓDIGO QR QUE REMITA AL SITIO DE INFORMACIÓN PÚBLICA DE LA INSTITUCIÓN</a:t>
          </a:r>
          <a:endParaRPr lang="es-GT" sz="800" b="1">
            <a:latin typeface="Arial" panose="020B0604020202020204" pitchFamily="7" charset="0"/>
            <a:cs typeface="Arial" panose="020B0604020202020204" pitchFamily="7"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xdr:cNvPicPr>
          <a:picLocks noChangeAspect="1"/>
        </xdr:cNvPicPr>
      </xdr:nvPicPr>
      <xdr:blipFill>
        <a:blip r:embed="rId3">
          <a:extLst>
            <a:ext uri="{28A0092B-C50C-407E-A947-70E740481C1C}">
              <a14:useLocalDpi xmlns:a14="http://schemas.microsoft.com/office/drawing/2010/main" val="0"/>
            </a:ext>
          </a:extLst>
        </a:blip>
        <a:srcRect r="1619" b="6072"/>
        <a:stretch>
          <a:fillRect/>
        </a:stretch>
      </xdr:blipFill>
      <xdr:spPr>
        <a:xfrm>
          <a:off x="13195935" y="3406140"/>
          <a:ext cx="2555875" cy="2761615"/>
        </a:xfrm>
        <a:prstGeom prst="rect">
          <a:avLst/>
        </a:prstGeom>
        <a:noFill/>
        <a:ln>
          <a:noFill/>
        </a:ln>
      </xdr:spPr>
    </xdr:pic>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23850" y="190500"/>
          <a:ext cx="2347595" cy="953770"/>
        </a:xfrm>
        <a:prstGeom prst="rect">
          <a:avLst/>
        </a:prstGeom>
      </xdr:spPr>
    </xdr:pic>
    <xdr:clientData/>
  </xdr:twoCellAnchor>
  <xdr:twoCellAnchor>
    <xdr:from>
      <xdr:col>4</xdr:col>
      <xdr:colOff>0</xdr:colOff>
      <xdr:row>15</xdr:row>
      <xdr:rowOff>27940</xdr:rowOff>
    </xdr:from>
    <xdr:to>
      <xdr:col>5</xdr:col>
      <xdr:colOff>1437640</xdr:colOff>
      <xdr:row>20</xdr:row>
      <xdr:rowOff>395605</xdr:rowOff>
    </xdr:to>
    <xdr:graphicFrame>
      <xdr:nvGraphicFramePr>
        <xdr:cNvPr id="2" name="Gráfico 1"/>
        <xdr:cNvGraphicFramePr/>
      </xdr:nvGraphicFramePr>
      <xdr:xfrm>
        <a:off x="4886325" y="4752340"/>
        <a:ext cx="3685540" cy="289179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3</xdr:col>
      <xdr:colOff>571499</xdr:colOff>
      <xdr:row>3</xdr:row>
      <xdr:rowOff>61912</xdr:rowOff>
    </xdr:from>
    <xdr:to>
      <xdr:col>7</xdr:col>
      <xdr:colOff>447674</xdr:colOff>
      <xdr:row>13</xdr:row>
      <xdr:rowOff>76200</xdr:rowOff>
    </xdr:to>
    <xdr:graphicFrame>
      <xdr:nvGraphicFramePr>
        <xdr:cNvPr id="6" name="Gráfico 5"/>
        <xdr:cNvGraphicFramePr/>
      </xdr:nvGraphicFramePr>
      <xdr:xfrm>
        <a:off x="4542790" y="633095"/>
        <a:ext cx="2809875" cy="191960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S30"/>
  <sheetViews>
    <sheetView tabSelected="1" view="pageBreakPreview" zoomScaleNormal="82" workbookViewId="0">
      <selection activeCell="I16" sqref="I16:I17"/>
    </sheetView>
  </sheetViews>
  <sheetFormatPr defaultColWidth="11" defaultRowHeight="15"/>
  <cols>
    <col min="1" max="1" width="4.85714285714286" style="11" customWidth="1"/>
    <col min="2" max="2" width="31.1428571428571" style="11" customWidth="1"/>
    <col min="3" max="3" width="33.4285714285714" style="11" customWidth="1"/>
    <col min="4" max="4" width="3.85714285714286" style="11" customWidth="1"/>
    <col min="5" max="5" width="33.7142857142857" style="11" customWidth="1"/>
    <col min="6" max="6" width="21.7142857142857" style="11" customWidth="1"/>
    <col min="7" max="7" width="3.85714285714286" style="11" customWidth="1"/>
    <col min="8" max="8" width="30.8571428571429" style="11" customWidth="1"/>
    <col min="9" max="9" width="23.1428571428571" style="11" customWidth="1"/>
    <col min="10" max="10" width="3.85714285714286" style="11" customWidth="1"/>
    <col min="11" max="11" width="37.2857142857143" style="11" customWidth="1"/>
    <col min="12" max="12" width="16" style="11" customWidth="1"/>
    <col min="13" max="13" width="3.85714285714286" style="11" customWidth="1"/>
    <col min="14" max="14" width="43.4285714285714" style="11" customWidth="1"/>
    <col min="15" max="15" width="17.7142857142857" style="11" customWidth="1"/>
    <col min="16" max="18" width="11.4285714285714" style="11"/>
    <col min="19" max="19" width="13.1428571428571" style="11" customWidth="1"/>
    <col min="20" max="16384" width="11.4285714285714" style="11"/>
  </cols>
  <sheetData>
    <row r="2" ht="26.25" spans="2:15">
      <c r="B2" s="12" t="s">
        <v>0</v>
      </c>
      <c r="C2" s="12"/>
      <c r="D2" s="12"/>
      <c r="E2" s="12"/>
      <c r="F2" s="12"/>
      <c r="G2" s="12"/>
      <c r="H2" s="12"/>
      <c r="I2" s="12"/>
      <c r="J2" s="12"/>
      <c r="K2" s="12"/>
      <c r="L2" s="12"/>
      <c r="M2" s="12"/>
      <c r="N2" s="12"/>
      <c r="O2" s="12"/>
    </row>
    <row r="3" ht="18" spans="2:15">
      <c r="B3" s="13" t="s">
        <v>1</v>
      </c>
      <c r="C3" s="14"/>
      <c r="D3" s="14"/>
      <c r="E3" s="14"/>
      <c r="F3" s="14"/>
      <c r="G3" s="14"/>
      <c r="H3" s="14"/>
      <c r="I3" s="14"/>
      <c r="J3" s="14"/>
      <c r="K3" s="14"/>
      <c r="L3" s="14"/>
      <c r="M3" s="14"/>
      <c r="N3" s="14"/>
      <c r="O3" s="14"/>
    </row>
    <row r="4" ht="23.25" spans="2:15">
      <c r="B4" s="15" t="s">
        <v>2</v>
      </c>
      <c r="C4" s="15"/>
      <c r="D4" s="15"/>
      <c r="E4" s="15"/>
      <c r="F4" s="15"/>
      <c r="G4" s="15"/>
      <c r="H4" s="15"/>
      <c r="I4" s="15"/>
      <c r="J4" s="15"/>
      <c r="K4" s="15"/>
      <c r="L4" s="15"/>
      <c r="M4" s="15"/>
      <c r="N4" s="15"/>
      <c r="O4" s="15"/>
    </row>
    <row r="5" ht="12.75" customHeight="1" spans="2:15">
      <c r="B5" s="16"/>
      <c r="C5" s="17"/>
      <c r="D5" s="17"/>
      <c r="E5" s="17"/>
      <c r="F5" s="17"/>
      <c r="G5" s="17"/>
      <c r="H5" s="17"/>
      <c r="I5" s="17"/>
      <c r="J5" s="57"/>
      <c r="K5" s="57"/>
      <c r="L5" s="57"/>
      <c r="M5" s="57"/>
      <c r="N5" s="57"/>
      <c r="O5" s="58" t="s">
        <v>3</v>
      </c>
    </row>
    <row r="6" ht="15.75" spans="2:15">
      <c r="B6" s="17"/>
      <c r="C6" s="17"/>
      <c r="D6" s="17"/>
      <c r="E6" s="17"/>
      <c r="F6" s="17"/>
      <c r="G6" s="17"/>
      <c r="H6" s="17"/>
      <c r="I6" s="17"/>
      <c r="J6" s="57"/>
      <c r="K6" s="57"/>
      <c r="L6" s="57"/>
      <c r="M6" s="57"/>
      <c r="N6" s="57"/>
      <c r="O6" s="57"/>
    </row>
    <row r="7" ht="37.5" customHeight="1" spans="2:15">
      <c r="B7" s="18" t="s">
        <v>4</v>
      </c>
      <c r="C7" s="19"/>
      <c r="D7" s="17"/>
      <c r="E7" s="18" t="s">
        <v>5</v>
      </c>
      <c r="F7" s="19"/>
      <c r="G7" s="17"/>
      <c r="H7" s="20" t="s">
        <v>6</v>
      </c>
      <c r="I7" s="19"/>
      <c r="K7" s="59" t="s">
        <v>7</v>
      </c>
      <c r="L7" s="60"/>
      <c r="N7" s="20" t="s">
        <v>8</v>
      </c>
      <c r="O7" s="61"/>
    </row>
    <row r="8" ht="29.25" customHeight="1" spans="2:18">
      <c r="B8" s="1" t="s">
        <v>9</v>
      </c>
      <c r="C8" s="21" t="s">
        <v>10</v>
      </c>
      <c r="D8" s="17"/>
      <c r="E8" s="1" t="s">
        <v>11</v>
      </c>
      <c r="F8" s="22">
        <v>45000000</v>
      </c>
      <c r="G8" s="17"/>
      <c r="H8" s="9" t="s">
        <v>12</v>
      </c>
      <c r="I8" s="62">
        <v>9184382.24</v>
      </c>
      <c r="K8" s="63" t="s">
        <v>13</v>
      </c>
      <c r="L8" s="64">
        <f>+H24</f>
        <v>14133556.94</v>
      </c>
      <c r="N8" s="9" t="s">
        <v>14</v>
      </c>
      <c r="O8" s="62">
        <v>23274959</v>
      </c>
      <c r="Q8" s="93"/>
      <c r="R8" s="94"/>
    </row>
    <row r="9" ht="29.25" customHeight="1" spans="2:15">
      <c r="B9" s="3"/>
      <c r="C9" s="23"/>
      <c r="D9" s="17"/>
      <c r="E9" s="3"/>
      <c r="F9" s="24"/>
      <c r="G9" s="17"/>
      <c r="H9" s="9" t="s">
        <v>15</v>
      </c>
      <c r="I9" s="62">
        <v>1266938.92</v>
      </c>
      <c r="K9" s="65"/>
      <c r="L9" s="66"/>
      <c r="N9" s="9"/>
      <c r="O9" s="62"/>
    </row>
    <row r="10" ht="29.25" customHeight="1" spans="2:19">
      <c r="B10" s="25" t="s">
        <v>16</v>
      </c>
      <c r="C10" s="26" t="s">
        <v>17</v>
      </c>
      <c r="D10" s="17"/>
      <c r="E10" s="1" t="s">
        <v>18</v>
      </c>
      <c r="F10" s="22">
        <v>14133556.94</v>
      </c>
      <c r="G10" s="17"/>
      <c r="H10" s="9" t="s">
        <v>19</v>
      </c>
      <c r="I10" s="62">
        <v>799035.92</v>
      </c>
      <c r="K10" s="65"/>
      <c r="L10" s="66"/>
      <c r="N10" s="9" t="s">
        <v>20</v>
      </c>
      <c r="O10" s="62">
        <v>9184382.24</v>
      </c>
      <c r="R10" s="93"/>
      <c r="S10" s="95"/>
    </row>
    <row r="11" ht="29.25" customHeight="1" spans="2:19">
      <c r="B11" s="25"/>
      <c r="C11" s="26"/>
      <c r="D11" s="17"/>
      <c r="E11" s="25"/>
      <c r="F11" s="27"/>
      <c r="G11" s="17"/>
      <c r="H11" s="1" t="s">
        <v>21</v>
      </c>
      <c r="I11" s="22">
        <v>40112.5</v>
      </c>
      <c r="K11" s="65"/>
      <c r="L11" s="66"/>
      <c r="N11" s="9"/>
      <c r="O11" s="62"/>
      <c r="R11" s="93"/>
      <c r="S11" s="95"/>
    </row>
    <row r="12" ht="29.25" customHeight="1" spans="2:19">
      <c r="B12" s="25"/>
      <c r="C12" s="26"/>
      <c r="D12" s="17"/>
      <c r="E12" s="25"/>
      <c r="F12" s="27"/>
      <c r="G12" s="17"/>
      <c r="H12" s="9" t="s">
        <v>22</v>
      </c>
      <c r="I12" s="62">
        <v>752217.2</v>
      </c>
      <c r="K12" s="65"/>
      <c r="L12" s="66"/>
      <c r="N12" s="9"/>
      <c r="O12" s="62"/>
      <c r="R12" s="93"/>
      <c r="S12" s="95"/>
    </row>
    <row r="13" ht="29.25" customHeight="1" spans="2:19">
      <c r="B13" s="28"/>
      <c r="C13" s="29"/>
      <c r="D13" s="17"/>
      <c r="E13" s="3"/>
      <c r="F13" s="24"/>
      <c r="G13" s="17"/>
      <c r="H13" s="28" t="s">
        <v>23</v>
      </c>
      <c r="I13" s="67">
        <v>2090870.16</v>
      </c>
      <c r="K13" s="65"/>
      <c r="L13" s="66"/>
      <c r="N13" s="9"/>
      <c r="O13" s="62"/>
      <c r="R13" s="93"/>
      <c r="S13" s="96"/>
    </row>
    <row r="14" ht="9" customHeight="1" spans="2:15">
      <c r="B14" s="30"/>
      <c r="C14" s="31"/>
      <c r="D14" s="17"/>
      <c r="E14" s="1" t="s">
        <v>24</v>
      </c>
      <c r="F14" s="32">
        <f>F10/F8*100%</f>
        <v>0.314079043111111</v>
      </c>
      <c r="G14" s="17"/>
      <c r="H14" s="33"/>
      <c r="I14" s="68"/>
      <c r="K14" s="69"/>
      <c r="L14" s="70"/>
      <c r="N14" s="9" t="s">
        <v>25</v>
      </c>
      <c r="O14" s="32">
        <f>O10/O8*100%</f>
        <v>0.394603584049278</v>
      </c>
    </row>
    <row r="15" ht="39" customHeight="1" spans="2:15">
      <c r="B15" s="30"/>
      <c r="C15" s="31"/>
      <c r="D15" s="17"/>
      <c r="E15" s="3"/>
      <c r="F15" s="34"/>
      <c r="G15" s="17"/>
      <c r="H15" s="35" t="s">
        <v>26</v>
      </c>
      <c r="I15" s="71"/>
      <c r="K15" s="69"/>
      <c r="L15" s="70"/>
      <c r="N15" s="9"/>
      <c r="O15" s="34"/>
    </row>
    <row r="16" ht="16.5" customHeight="1" spans="2:15">
      <c r="B16" s="30"/>
      <c r="C16" s="31"/>
      <c r="D16" s="17"/>
      <c r="E16" s="33"/>
      <c r="F16" s="36"/>
      <c r="G16" s="17"/>
      <c r="H16" s="9" t="s">
        <v>27</v>
      </c>
      <c r="I16" s="10">
        <f>+I8+I9+I10+I11+I13+I12</f>
        <v>14133556.94</v>
      </c>
      <c r="K16" s="69"/>
      <c r="L16" s="70"/>
      <c r="N16" s="72"/>
      <c r="O16" s="38"/>
    </row>
    <row r="17" ht="41.25" customHeight="1" spans="2:15">
      <c r="B17" s="30"/>
      <c r="C17" s="31"/>
      <c r="D17" s="17"/>
      <c r="E17" s="37"/>
      <c r="F17" s="38"/>
      <c r="G17" s="17"/>
      <c r="H17" s="39"/>
      <c r="I17" s="73"/>
      <c r="K17" s="69"/>
      <c r="L17" s="70"/>
      <c r="N17" s="9" t="s">
        <v>28</v>
      </c>
      <c r="O17" s="74" t="s">
        <v>29</v>
      </c>
    </row>
    <row r="18" ht="54" customHeight="1" spans="2:15">
      <c r="B18" s="40"/>
      <c r="C18" s="31"/>
      <c r="D18" s="17"/>
      <c r="E18" s="37"/>
      <c r="F18" s="38"/>
      <c r="G18" s="17"/>
      <c r="H18" s="30"/>
      <c r="I18" s="75"/>
      <c r="K18" s="69"/>
      <c r="L18" s="70"/>
      <c r="N18" s="9" t="s">
        <v>30</v>
      </c>
      <c r="O18" s="74" t="s">
        <v>31</v>
      </c>
    </row>
    <row r="19" ht="54" customHeight="1" spans="2:15">
      <c r="B19" s="40"/>
      <c r="C19" s="31"/>
      <c r="D19" s="17"/>
      <c r="E19" s="37"/>
      <c r="F19" s="38"/>
      <c r="G19" s="17"/>
      <c r="H19" s="30"/>
      <c r="I19" s="75"/>
      <c r="K19" s="69"/>
      <c r="L19" s="70"/>
      <c r="N19" s="76" t="s">
        <v>32</v>
      </c>
      <c r="O19" s="74" t="s">
        <v>33</v>
      </c>
    </row>
    <row r="20" ht="33" customHeight="1" spans="2:15">
      <c r="B20" s="30"/>
      <c r="C20" s="31"/>
      <c r="D20" s="17"/>
      <c r="E20" s="41"/>
      <c r="F20" s="42"/>
      <c r="G20" s="17"/>
      <c r="H20" s="40"/>
      <c r="I20" s="75"/>
      <c r="K20" s="69"/>
      <c r="L20" s="70"/>
      <c r="N20" s="76" t="s">
        <v>34</v>
      </c>
      <c r="O20" s="74" t="s">
        <v>35</v>
      </c>
    </row>
    <row r="21" ht="33.75" customHeight="1" spans="2:15">
      <c r="B21" s="30"/>
      <c r="C21" s="31"/>
      <c r="D21" s="17"/>
      <c r="E21" s="43"/>
      <c r="F21" s="44"/>
      <c r="G21" s="17"/>
      <c r="H21" s="40"/>
      <c r="I21" s="75"/>
      <c r="K21" s="77"/>
      <c r="L21" s="78"/>
      <c r="N21" s="79" t="s">
        <v>36</v>
      </c>
      <c r="O21" s="80" t="s">
        <v>35</v>
      </c>
    </row>
    <row r="22" ht="23.25" customHeight="1" spans="2:9">
      <c r="B22" s="17"/>
      <c r="C22" s="17"/>
      <c r="D22" s="17"/>
      <c r="E22" s="17"/>
      <c r="F22" s="17"/>
      <c r="G22" s="17"/>
      <c r="H22" s="17"/>
      <c r="I22" s="17"/>
    </row>
    <row r="23" ht="35.25" customHeight="1" spans="2:15">
      <c r="B23" s="17"/>
      <c r="C23" s="17"/>
      <c r="D23" s="45" t="s">
        <v>37</v>
      </c>
      <c r="E23" s="46"/>
      <c r="F23" s="46" t="s">
        <v>38</v>
      </c>
      <c r="G23" s="46"/>
      <c r="H23" s="46" t="s">
        <v>18</v>
      </c>
      <c r="I23" s="81" t="s">
        <v>39</v>
      </c>
      <c r="K23" s="20" t="s">
        <v>40</v>
      </c>
      <c r="L23" s="82"/>
      <c r="M23" s="82"/>
      <c r="N23" s="83"/>
      <c r="O23" s="61"/>
    </row>
    <row r="24" ht="81" customHeight="1" spans="2:15">
      <c r="B24" s="47" t="s">
        <v>41</v>
      </c>
      <c r="C24" s="48" t="s">
        <v>42</v>
      </c>
      <c r="D24" s="49" t="s">
        <v>43</v>
      </c>
      <c r="E24" s="50"/>
      <c r="F24" s="51">
        <f>+F8</f>
        <v>45000000</v>
      </c>
      <c r="G24" s="52"/>
      <c r="H24" s="53">
        <f>+F10</f>
        <v>14133556.94</v>
      </c>
      <c r="I24" s="84">
        <f>+F14</f>
        <v>0.314079043111111</v>
      </c>
      <c r="K24" s="9" t="s">
        <v>44</v>
      </c>
      <c r="L24" s="85"/>
      <c r="M24" s="85"/>
      <c r="N24" s="85"/>
      <c r="O24" s="86"/>
    </row>
    <row r="25" ht="66" customHeight="1" spans="2:15">
      <c r="B25" s="54"/>
      <c r="C25" s="40"/>
      <c r="D25" s="30"/>
      <c r="E25" s="30"/>
      <c r="F25" s="55"/>
      <c r="G25" s="55"/>
      <c r="H25" s="55"/>
      <c r="I25" s="87"/>
      <c r="K25" s="88" t="s">
        <v>45</v>
      </c>
      <c r="L25" s="89"/>
      <c r="M25" s="89"/>
      <c r="N25" s="89"/>
      <c r="O25" s="90"/>
    </row>
    <row r="26" ht="99" customHeight="1" spans="2:15">
      <c r="B26" s="54"/>
      <c r="C26" s="40"/>
      <c r="D26" s="30"/>
      <c r="E26" s="30"/>
      <c r="F26" s="55"/>
      <c r="G26" s="55"/>
      <c r="H26" s="55"/>
      <c r="I26" s="87"/>
      <c r="K26" s="9" t="s">
        <v>46</v>
      </c>
      <c r="L26" s="85"/>
      <c r="M26" s="85"/>
      <c r="N26" s="85"/>
      <c r="O26" s="86"/>
    </row>
    <row r="27" ht="66" customHeight="1" spans="2:15">
      <c r="B27" s="54"/>
      <c r="C27" s="40"/>
      <c r="D27" s="30"/>
      <c r="E27" s="30"/>
      <c r="F27" s="55"/>
      <c r="G27" s="55"/>
      <c r="H27" s="55"/>
      <c r="I27" s="87"/>
      <c r="K27" s="88" t="s">
        <v>47</v>
      </c>
      <c r="L27" s="89"/>
      <c r="M27" s="89"/>
      <c r="N27" s="89"/>
      <c r="O27" s="90"/>
    </row>
    <row r="28" ht="52" customHeight="1" spans="2:15">
      <c r="B28" s="54"/>
      <c r="C28" s="40"/>
      <c r="D28" s="30"/>
      <c r="E28" s="30"/>
      <c r="F28" s="55"/>
      <c r="G28" s="55"/>
      <c r="H28" s="55"/>
      <c r="I28" s="87"/>
      <c r="K28" s="49" t="s">
        <v>48</v>
      </c>
      <c r="L28" s="91"/>
      <c r="M28" s="91"/>
      <c r="N28" s="91"/>
      <c r="O28" s="92"/>
    </row>
    <row r="29" ht="68" customHeight="1" spans="2:15">
      <c r="B29" s="54"/>
      <c r="C29" s="40"/>
      <c r="D29" s="30"/>
      <c r="E29" s="30"/>
      <c r="F29" s="56"/>
      <c r="G29" s="56"/>
      <c r="H29" s="56"/>
      <c r="I29" s="87"/>
      <c r="K29" s="49" t="s">
        <v>49</v>
      </c>
      <c r="L29" s="91"/>
      <c r="M29" s="91"/>
      <c r="N29" s="91"/>
      <c r="O29" s="92"/>
    </row>
    <row r="30" ht="45" customHeight="1" spans="11:15">
      <c r="K30" s="49" t="s">
        <v>50</v>
      </c>
      <c r="L30" s="91"/>
      <c r="M30" s="91"/>
      <c r="N30" s="91"/>
      <c r="O30" s="92"/>
    </row>
  </sheetData>
  <mergeCells count="57">
    <mergeCell ref="B2:O2"/>
    <mergeCell ref="B3:O3"/>
    <mergeCell ref="B4:O4"/>
    <mergeCell ref="B7:C7"/>
    <mergeCell ref="E7:F7"/>
    <mergeCell ref="H7:I7"/>
    <mergeCell ref="K7:L7"/>
    <mergeCell ref="N7:O7"/>
    <mergeCell ref="H15:I15"/>
    <mergeCell ref="D23:E23"/>
    <mergeCell ref="F23:G23"/>
    <mergeCell ref="K23:O23"/>
    <mergeCell ref="D24:E24"/>
    <mergeCell ref="F24:G24"/>
    <mergeCell ref="K24:O24"/>
    <mergeCell ref="D25:E25"/>
    <mergeCell ref="F25:G25"/>
    <mergeCell ref="K25:O25"/>
    <mergeCell ref="D26:E26"/>
    <mergeCell ref="F26:G26"/>
    <mergeCell ref="K26:O26"/>
    <mergeCell ref="D27:E27"/>
    <mergeCell ref="F27:G27"/>
    <mergeCell ref="K27:O27"/>
    <mergeCell ref="D28:E28"/>
    <mergeCell ref="F28:G28"/>
    <mergeCell ref="K28:O28"/>
    <mergeCell ref="K29:O29"/>
    <mergeCell ref="K30:O30"/>
    <mergeCell ref="B8:B9"/>
    <mergeCell ref="B10:B13"/>
    <mergeCell ref="B14:B17"/>
    <mergeCell ref="B20:B21"/>
    <mergeCell ref="C8:C9"/>
    <mergeCell ref="C10:C13"/>
    <mergeCell ref="C14:C17"/>
    <mergeCell ref="C20:C21"/>
    <mergeCell ref="E8:E9"/>
    <mergeCell ref="E10:E13"/>
    <mergeCell ref="E14:E15"/>
    <mergeCell ref="F8:F9"/>
    <mergeCell ref="F10:F13"/>
    <mergeCell ref="F14:F15"/>
    <mergeCell ref="H16:H17"/>
    <mergeCell ref="H20:H21"/>
    <mergeCell ref="I16:I17"/>
    <mergeCell ref="I20:I21"/>
    <mergeCell ref="N8:N9"/>
    <mergeCell ref="N10:N13"/>
    <mergeCell ref="N14:N15"/>
    <mergeCell ref="O8:O9"/>
    <mergeCell ref="O10:O13"/>
    <mergeCell ref="O14:O15"/>
    <mergeCell ref="R10:R13"/>
    <mergeCell ref="S10:S13"/>
    <mergeCell ref="E20:F21"/>
    <mergeCell ref="K14:L21"/>
  </mergeCells>
  <printOptions horizontalCentered="1" verticalCentered="1"/>
  <pageMargins left="0.236220472440945" right="0.17" top="0.22" bottom="0.17" header="0.23" footer="0.17"/>
  <pageSetup paperSize="1" scale="42"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
  <sheetViews>
    <sheetView workbookViewId="0">
      <selection activeCell="B1" sqref="B1"/>
    </sheetView>
  </sheetViews>
  <sheetFormatPr defaultColWidth="11" defaultRowHeight="15" outlineLevelRow="1" outlineLevelCol="1"/>
  <cols>
    <col min="1" max="1" width="12.8571428571429" customWidth="1"/>
    <col min="2" max="2" width="16.2857142857143" customWidth="1"/>
  </cols>
  <sheetData>
    <row r="1" ht="25.5" spans="1:2">
      <c r="A1" s="9" t="s">
        <v>51</v>
      </c>
      <c r="B1" s="10">
        <v>26648782</v>
      </c>
    </row>
    <row r="2" ht="38.25" spans="1:2">
      <c r="A2" s="9" t="s">
        <v>52</v>
      </c>
      <c r="B2" s="10">
        <v>0</v>
      </c>
    </row>
  </sheetData>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7"/>
  <sheetViews>
    <sheetView workbookViewId="0">
      <selection activeCell="B4" sqref="B4:B5"/>
    </sheetView>
  </sheetViews>
  <sheetFormatPr defaultColWidth="11" defaultRowHeight="15" outlineLevelRow="6" outlineLevelCol="1"/>
  <cols>
    <col min="1" max="1" width="34.4285714285714" customWidth="1"/>
    <col min="2" max="2" width="14.1428571428571" customWidth="1"/>
  </cols>
  <sheetData>
    <row r="2" spans="1:2">
      <c r="A2" s="1" t="s">
        <v>53</v>
      </c>
      <c r="B2" s="2">
        <v>45000000</v>
      </c>
    </row>
    <row r="3" spans="1:2">
      <c r="A3" s="3"/>
      <c r="B3" s="4"/>
    </row>
    <row r="4" spans="1:2">
      <c r="A4" s="1" t="s">
        <v>54</v>
      </c>
      <c r="B4" s="5">
        <f>+Tablero!I16</f>
        <v>14133556.94</v>
      </c>
    </row>
    <row r="5" spans="1:2">
      <c r="A5" s="3"/>
      <c r="B5" s="6"/>
    </row>
    <row r="6" spans="1:2">
      <c r="A6" s="1" t="s">
        <v>55</v>
      </c>
      <c r="B6" s="7">
        <f>+B4/B2</f>
        <v>0.314079043111111</v>
      </c>
    </row>
    <row r="7" spans="1:2">
      <c r="A7" s="3"/>
      <c r="B7" s="8"/>
    </row>
  </sheetData>
  <mergeCells count="6">
    <mergeCell ref="A2:A3"/>
    <mergeCell ref="A4:A5"/>
    <mergeCell ref="A6:A7"/>
    <mergeCell ref="B2:B3"/>
    <mergeCell ref="B4:B5"/>
    <mergeCell ref="B6:B7"/>
  </mergeCells>
  <pageMargins left="0.7" right="0.7" top="0.75" bottom="0.75" header="0.3" footer="0.3"/>
  <pageSetup paperSize="1"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p : p r o p e r t i e s   x m l n s : p = " h t t p : / / s c h e m a s . m i c r o s o f t . c o m / o f f i c e / 2 0 0 6 / m e t a d a t a / p r o p e r t i e s "   x m l n s : x s i = " h t t p : / / w w w . w 3 . o r g / 2 0 0 1 / X M L S c h e m a - i n s t a n c e "   x m l n s : p c = " h t t p : / / s c h e m a s . m i c r o s o f t . c o m / o f f i c e / i n f o p a t h / 2 0 0 7 / P a r t n e r C o n t r o l s " > < d o c u m e n t M a n a g e m e n t > < _ a c t i v i t y   x m l n s = " 2 d e 3 1 2 7 d - b 5 0 e - 4 c 2 9 - b 8 4 6 - 9 2 1 3 a c e a 4 d 8 9 "   x s i : n i l = " t r u e " / > < / d o c u m e n t M a n a g e m e n t > < / p : p r o p e r t i e s > 
</file>

<file path=customXml/item3.xml>��< ? x m l   v e r s i o n = " 1 . 0 " ? > < c t : c o n t e n t T y p e S c h e m a   c t : _ = " "   m a : _ = " "   m a : c o n t e n t T y p e N a m e = " D o c u m e n t o "   m a : c o n t e n t T y p e I D = " 0 x 0 1 0 1 0 0 A 3 9 D 9 6 5 6 1 C F 3 F A 4 9 B A 6 2 9 F B 2 9 3 6 7 C E A B "   m a : c o n t e n t T y p e V e r s i o n = " 1 3 "   m a : c o n t e n t T y p e D e s c r i p t i o n = " C r e a r   n u e v o   d o c u m e n t o . "   m a : c o n t e n t T y p e S c o p e = " "   m a : v e r s i o n I D = " 6 0 6 f 3 e 7 c b 7 d 8 0 0 8 f c 8 9 e a 2 f b b b c 5 2 b 3 a "   x m l n s : c t = " h t t p : / / s c h e m a s . m i c r o s o f t . c o m / o f f i c e / 2 0 0 6 / m e t a d a t a / c o n t e n t T y p e "   x m l n s : m a = " h t t p : / / s c h e m a s . m i c r o s o f t . c o m / o f f i c e / 2 0 0 6 / m e t a d a t a / p r o p e r t i e s / m e t a A t t r i b u t e s " >  
 < x s d : s c h e m a   t a r g e t N a m e s p a c e = " h t t p : / / s c h e m a s . m i c r o s o f t . c o m / o f f i c e / 2 0 0 6 / m e t a d a t a / p r o p e r t i e s "   m a : r o o t = " t r u e "   m a : f i e l d s I D = " 2 3 e 2 0 2 5 1 a 5 9 7 9 e b 4 2 f 8 4 e 2 3 b 6 1 b 1 2 3 2 f "   n s 3 : _ = " "   n s 4 : _ = " "   x m l n s : x s d = " h t t p : / / w w w . w 3 . o r g / 2 0 0 1 / X M L S c h e m a "   x m l n s : x s = " h t t p : / / w w w . w 3 . o r g / 2 0 0 1 / X M L S c h e m a "   x m l n s : p = " h t t p : / / s c h e m a s . m i c r o s o f t . c o m / o f f i c e / 2 0 0 6 / m e t a d a t a / p r o p e r t i e s "   x m l n s : n s 3 = " e f c f 9 9 3 1 - 6 9 8 8 - 4 c 2 6 - 9 8 9 d - 9 0 f d 7 d 9 d 6 1 7 7 "   x m l n s : n s 4 = " 2 d e 3 1 2 7 d - b 5 0 e - 4 c 2 9 - b 8 4 6 - 9 2 1 3 a c e a 4 d 8 9 " >  
 < x s d : i m p o r t   n a m e s p a c e = " e f c f 9 9 3 1 - 6 9 8 8 - 4 c 2 6 - 9 8 9 d - 9 0 f d 7 d 9 d 6 1 7 7 " / >  
 < x s d : i m p o r t   n a m e s p a c e = " 2 d e 3 1 2 7 d - b 5 0 e - 4 c 2 9 - b 8 4 6 - 9 2 1 3 a c e a 4 d 8 9 " / >  
 < x s d : e l e m e n t   n a m e = " p r o p e r t i e s " >  
 < x s d : c o m p l e x T y p e >  
 < x s d : s e q u e n c e >  
 < x s d : e l e m e n t   n a m e = " d o c u m e n t M a n a g e m e n t " >  
 < x s d : c o m p l e x T y p e >  
 < x s d : a l l >  
 < x s d : e l e m e n t   r e f = " n s 3 : S h a r e d W i t h U s e r s "   m i n O c c u r s = " 0 " / >  
 < x s d : e l e m e n t   r e f = " n s 3 : S h a r e d W i t h D e t a i l s "   m i n O c c u r s = " 0 " / >  
 < x s d : e l e m e n t   r e f = " n s 3 : S h a r i n g H i n t H a s h "   m i n O c c u r s = " 0 " / >  
 < x s d : e l e m e n t   r e f = " n s 4 : M e d i a S e r v i c e M e t a d a t a "   m i n O c c u r s = " 0 " / >  
 < x s d : e l e m e n t   r e f = " n s 4 : M e d i a S e r v i c e F a s t M e t a d a t a "   m i n O c c u r s = " 0 " / >  
 < x s d : e l e m e n t   r e f = " n s 4 : M e d i a S e r v i c e D a t e T a k e n "   m i n O c c u r s = " 0 " / >  
 < x s d : e l e m e n t   r e f = " n s 4 : M e d i a S e r v i c e A u t o K e y P o i n t s "   m i n O c c u r s = " 0 " / >  
 < x s d : e l e m e n t   r e f = " n s 4 : M e d i a S e r v i c e K e y P o i n t s "   m i n O c c u r s = " 0 " / >  
 < x s d : e l e m e n t   r e f = " n s 4 : M e d i a S e r v i c e A u t o T a g s "   m i n O c c u r s = " 0 " / >  
 < x s d : e l e m e n t   r e f = " n s 4 : M e d i a S e r v i c e O C R "   m i n O c c u r s = " 0 " / >  
 < x s d : e l e m e n t   r e f = " n s 4 : M e d i a S e r v i c e G e n e r a t i o n T i m e "   m i n O c c u r s = " 0 " / >  
 < x s d : e l e m e n t   r e f = " n s 4 : M e d i a S e r v i c e E v e n t H a s h C o d e "   m i n O c c u r s = " 0 " / >  
 < x s d : e l e m e n t   r e f = " n s 4 : _ a c t i v i t y "   m i n O c c u r s = " 0 " / >  
 < / x s d : a l l >  
 < / x s d : c o m p l e x T y p e >  
 < / x s d : e l e m e n t >  
 < / x s d : s e q u e n c e >  
 < / x s d : c o m p l e x T y p e >  
 < / x s d : e l e m e n t >  
 < / x s d : s c h e m a >  
 < x s d : s c h e m a   t a r g e t N a m e s p a c e = " e f c f 9 9 3 1 - 6 9 8 8 - 4 c 2 6 - 9 8 9 d - 9 0 f d 7 d 9 d 6 1 7 7 " 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8 "   n i l l a b l e = " t r u e "   m a : d i s p l a y N a m e = " C o m p a r t i d o   c o n " 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9 "   n i l l a b l e = " t r u e "   m a : d i s p l a y N a m e = " D e t a l l e s   d e   u s o   c o m p a r t i d o "   m a : i n t e r n a l N a m e = " S h a r e d W i t h D e t a i l s "   m a : r e a d O n l y = " t r u e " >  
 < x s d : s i m p l e T y p e >  
 < x s d : r e s t r i c t i o n   b a s e = " d m s : N o t e " >  
 < x s d : m a x L e n g t h   v a l u e = " 2 5 5 " / >  
 < / x s d : r e s t r i c t i o n >  
 < / x s d : s i m p l e T y p e >  
 < / x s d : e l e m e n t >  
 < x s d : e l e m e n t   n a m e = " S h a r i n g H i n t H a s h "   m a : i n d e x = " 1 0 "   n i l l a b l e = " t r u e "   m a : d i s p l a y N a m e = " H a s h   d e   l a   s u g e r e n c i a   p a r a   c o m p a r t i r "   m a : h i d d e n = " t r u e "   m a : i n t e r n a l N a m e = " S h a r i n g H i n t H a s h "   m a : r e a d O n l y = " t r u e " >  
 < x s d : s i m p l e T y p e >  
 < x s d : r e s t r i c t i o n   b a s e = " d m s : T e x t " / >  
 < / x s d : s i m p l e T y p e >  
 < / x s d : e l e m e n t >  
 < / x s d : s c h e m a >  
 < x s d : s c h e m a   t a r g e t N a m e s p a c e = " 2 d e 3 1 2 7 d - b 5 0 e - 4 c 2 9 - b 8 4 6 - 9 2 1 3 a c e a 4 d 8 9 " 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1 1 "   n i l l a b l e = " t r u e "   m a : d i s p l a y N a m e = " M e d i a S e r v i c e M e t a d a t a "   m a : h i d d e n = " t r u e "   m a : i n t e r n a l N a m e = " M e d i a S e r v i c e M e t a d a t a "   m a : r e a d O n l y = " t r u e " >  
 < x s d : s i m p l e T y p e >  
 < x s d : r e s t r i c t i o n   b a s e = " d m s : N o t e " / >  
 < / x s d : s i m p l e T y p e >  
 < / x s d : e l e m e n t >  
 < x s d : e l e m e n t   n a m e = " M e d i a S e r v i c e F a s t M e t a d a t a "   m a : i n d e x = " 1 2 "   n i l l a b l e = " t r u e "   m a : d i s p l a y N a m e = " M e d i a S e r v i c e F a s t M e t a d a t a "   m a : h i d d e n = " t r u e "   m a : i n t e r n a l N a m e = " M e d i a S e r v i c e F a s t M e t a d a t a "   m a : r e a d O n l y = " t r u e " >  
 < x s d : s i m p l e T y p e >  
 < x s d : r e s t r i c t i o n   b a s e = " d m s : N o t e " / >  
 < / x s d : s i m p l e T y p e >  
 < / x s d : e l e m e n t >  
 < x s d : e l e m e n t   n a m e = " M e d i a S e r v i c e D a t e T a k e n "   m a : i n d e x = " 1 3 "   n i l l a b l e = " t r u e "   m a : d i s p l a y N a m e = " M e d i a S e r v i c e D a t e T a k e n "   m a : h i d d e n = " t r u e "   m a : i n t e r n a l N a m e = " M e d i a S e r v i c e D a t e T a k e n "   m a : r e a d O n l y = " t r u e " >  
 < x s d : s i m p l e T y p e >  
 < x s d : r e s t r i c t i o n   b a s e = " d m s : T e x t " / >  
 < / x s d : s i m p l e T y p e >  
 < / x s d : e l e m e n t >  
 < x s d : e l e m e n t   n a m e = " M e d i a S e r v i c e A u t o K e y P o i n t s "   m a : i n d e x = " 1 4 "   n i l l a b l e = " t r u e "   m a : d i s p l a y N a m e = " M e d i a S e r v i c e A u t o K e y P o i n t s "   m a : h i d d e n = " t r u e "   m a : i n t e r n a l N a m e = " M e d i a S e r v i c e A u t o K e y P o i n t s "   m a : r e a d O n l y = " t r u e " >  
 < x s d : s i m p l e T y p e >  
 < x s d : r e s t r i c t i o n   b a s e = " d m s : N o t e " / >  
 < / x s d : s i m p l e T y p e >  
 < / x s d : e l e m e n t >  
 < x s d : e l e m e n t   n a m e = " M e d i a S e r v i c e K e y P o i n t s "   m a : i n d e x = " 1 5 "   n i l l a b l e = " t r u e "   m a : d i s p l a y N a m e = " K e y P o i n t s "   m a : i n t e r n a l N a m e = " M e d i a S e r v i c e K e y P o i n t s "   m a : r e a d O n l y = " t r u e " >  
 < x s d : s i m p l e T y p e >  
 < x s d : r e s t r i c t i o n   b a s e = " d m s : N o t e " >  
 < x s d : m a x L e n g t h   v a l u e = " 2 5 5 " / >  
 < / x s d : r e s t r i c t i o n >  
 < / x s d : s i m p l e T y p e >  
 < / x s d : e l e m e n t >  
 < x s d : e l e m e n t   n a m e = " M e d i a S e r v i c e A u t o T a g s "   m a : i n d e x = " 1 6 "   n i l l a b l e = " t r u e "   m a : d i s p l a y N a m e = " T a g s "   m a : i n t e r n a l N a m e = " M e d i a S e r v i c e A u t o T a g s "   m a : r e a d O n l y = " t r u e " >  
 < x s d : s i m p l e T y p e >  
 < x s d : r e s t r i c t i o n   b a s e = " d m s : T e x t " / >  
 < / x s d : s i m p l e T y p e >  
 < / x s d : e l e m e n t >  
 < x s d : e l e m e n t   n a m e = " M e d i a S e r v i c e O C R "   m a : i n d e x = " 1 7 "   n i l l a b l e = " t r u e "   m a : d i s p l a y N a m e = " E x t r a c t e d   T e x t "   m a : i n t e r n a l N a m e = " M e d i a S e r v i c e O C R "   m a : r e a d O n l y = " t r u e " >  
 < x s d : s i m p l e T y p e >  
 < x s d : r e s t r i c t i o n   b a s e = " d m s : N o t e " >  
 < x s d : m a x L e n g t h   v a l u e = " 2 5 5 " / >  
 < / x s d : r e s t r i c t i o n >  
 < / x s d : s i m p l e T y p e >  
 < / x s d : e l e m e n t >  
 < x s d : e l e m e n t   n a m e = " M e d i a S e r v i c e G e n e r a t i o n T i m e "   m a : i n d e x = " 1 8 "   n i l l a b l e = " t r u e "   m a : d i s p l a y N a m e = " M e d i a S e r v i c e G e n e r a t i o n T i m e "   m a : h i d d e n = " t r u e "   m a : i n t e r n a l N a m e = " M e d i a S e r v i c e G e n e r a t i o n T i m e "   m a : r e a d O n l y = " t r u e " >  
 < x s d : s i m p l e T y p e >  
 < x s d : r e s t r i c t i o n   b a s e = " d m s : T e x t " / >  
 < / x s d : s i m p l e T y p e >  
 < / x s d : e l e m e n t >  
 < x s d : e l e m e n t   n a m e = " M e d i a S e r v i c e E v e n t H a s h C o d e "   m a : i n d e x = " 1 9 "   n i l l a b l e = " t r u e "   m a : d i s p l a y N a m e = " M e d i a S e r v i c e E v e n t H a s h C o d e "   m a : h i d d e n = " t r u e "   m a : i n t e r n a l N a m e = " M e d i a S e r v i c e E v e n t H a s h C o d e "   m a : r e a d O n l y = " t r u e " >  
 < x s d : s i m p l e T y p e >  
 < x s d : r e s t r i c t i o n   b a s e = " d m s : T e x t " / >  
 < / x s d : s i m p l e T y p e >  
 < / x s d : e l e m e n t >  
 < x s d : e l e m e n t   n a m e = " _ a c t i v i t y "   m a : i n d e x = " 2 0 "   n i l l a b l e = " t r u e "   m a : d i s p l a y N a m e = " _ a c t i v i t y "   m a : h i d d e n = " t r u e "   m a : i n t e r n a l N a m e = " _ a c t i v i t y " >  
 < x s d : s i m p l e T y p e >  
 < x s d : r e s t r i c t i o n   b a s e = " d m s : N o t e " / > 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i p o   d e   c o n t e n i d o " / >  
 < x s d : e l e m e n t   r e f = " d c : t i t l e "   m i n O c c u r s = " 0 "   m a x O c c u r s = " 1 "   m a : i n d e x = " 4 "   m a : d i s p l a y N a m e = " T � t u l o " / > 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262E4126-94EB-49B8-9E9C-4ECBDAE463F4}">
  <ds:schemaRefs/>
</ds:datastoreItem>
</file>

<file path=customXml/itemProps2.xml><?xml version="1.0" encoding="utf-8"?>
<ds:datastoreItem xmlns:ds="http://schemas.openxmlformats.org/officeDocument/2006/customXml" ds:itemID="{12B19548-EF62-4441-AC26-B10FF5F55CB8}">
  <ds:schemaRefs/>
</ds:datastoreItem>
</file>

<file path=customXml/itemProps3.xml><?xml version="1.0" encoding="utf-8"?>
<ds:datastoreItem xmlns:ds="http://schemas.openxmlformats.org/officeDocument/2006/customXml" ds:itemID="{4B3C6549-093B-4DA1-B224-3FF708F6941B}">
  <ds:schemaRefs/>
</ds:datastoreItem>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Tablero</vt:lpstr>
      <vt:lpstr>Hoja3</vt:lpstr>
      <vt:lpstr>Hoja2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wperalta</cp:lastModifiedBy>
  <dcterms:created xsi:type="dcterms:W3CDTF">2023-02-11T22:01:00Z</dcterms:created>
  <cp:lastPrinted>2025-01-08T17:02:00Z</cp:lastPrinted>
  <dcterms:modified xsi:type="dcterms:W3CDTF">2025-07-04T21:58:08Z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y fmtid="{D5CDD505-2E9C-101B-9397-08002B2CF9AE}" pid="3" name="ICV">
    <vt:lpwstr>92EB8A0F668D4BBB9F44835A60AF21D9_13</vt:lpwstr>
  </property>
  <property fmtid="{D5CDD505-2E9C-101B-9397-08002B2CF9AE}" pid="4" name="KSOProductBuildVer">
    <vt:lpwstr>2058-12.2.0.21546</vt:lpwstr>
  </property>
</Properties>
</file>