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80"/>
  </bookViews>
  <sheets>
    <sheet name="Tablero" sheetId="1" r:id="rId1"/>
    <sheet name="Hoja3" sheetId="3" r:id="rId2"/>
    <sheet name="Hoja2" sheetId="2" r:id="rId3"/>
  </sheets>
  <definedNames>
    <definedName name="_xlnm.Print_Area" localSheetId="0">Tablero!$A$1:$P$34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<sst xmlns="http://schemas.openxmlformats.org/spreadsheetml/2006/main" count="62" uniqueCount="60">
  <si>
    <t>TABLERO DE RENDICIÓN DE CUENTAS</t>
  </si>
  <si>
    <t>ACTUALIZADO AL 31 DE JULIO DEL 2025</t>
  </si>
  <si>
    <t>SECRETARÍA PRESIDENCIAL DE LA MUJER</t>
  </si>
  <si>
    <t>Información Pública</t>
  </si>
  <si>
    <t>AUTORIDADES</t>
  </si>
  <si>
    <t>GESTIÓN DE PRESUPUESTO</t>
  </si>
  <si>
    <t>EJECUCIÓN PRESUPUESTARIA
POR GRUPOS DE GASTO</t>
  </si>
  <si>
    <t>EJECUCIÓN PRESUPUESTARIA POR CLASIFICACIÓN GEOGRÁFICA</t>
  </si>
  <si>
    <t>SERVICIOS PERSONALES, TÉCNICOS Y PROFESIONALES</t>
  </si>
  <si>
    <t>Secretaria Presidencial de la Mujer</t>
  </si>
  <si>
    <t>Licda. Ana Prudencia López Sales</t>
  </si>
  <si>
    <t>Presupuesto vigente 2025</t>
  </si>
  <si>
    <t>Grupo (0): SERVICIOS PERSONALES</t>
  </si>
  <si>
    <t>Región (I): Región I Metropolitana</t>
  </si>
  <si>
    <t>Presupuesto para pago de salarios y honorarios</t>
  </si>
  <si>
    <t>Grupo (100): SERVICIOS NO PERSONALES</t>
  </si>
  <si>
    <t>Subsecretaria Presidencial de la Mujer</t>
  </si>
  <si>
    <t xml:space="preserve">Diana Nicte Sagastume Paiz               </t>
  </si>
  <si>
    <t>Presupuesto ejecutado</t>
  </si>
  <si>
    <t>Grupo (200): MATERIALES Y SUMINISTROS</t>
  </si>
  <si>
    <t>Presupuesto ejecutado en pago de salarios y honorarios</t>
  </si>
  <si>
    <t>Grupo (300): PROPIEDAD, PLANTA, EQUIPO E INTANGIBLES</t>
  </si>
  <si>
    <t>Grupo (400): TRANSFERENCIAS CORRIENTES</t>
  </si>
  <si>
    <t>Grupo (900): ASIGNACIONES GLOBALES</t>
  </si>
  <si>
    <t>Porcentaje de ejecución</t>
  </si>
  <si>
    <t>Porcentaje de ejecución en el pago de salarios y honorarios</t>
  </si>
  <si>
    <t>EJECUCIÓN 
POR FINALIDADES</t>
  </si>
  <si>
    <t>Finalidad: Servicios Públicos Generales</t>
  </si>
  <si>
    <t>Personal permanente 011</t>
  </si>
  <si>
    <t>96 personas</t>
  </si>
  <si>
    <t xml:space="preserve">Personal temporal 021
</t>
  </si>
  <si>
    <t xml:space="preserve">09 personas
</t>
  </si>
  <si>
    <t>Servicios técnicos o profesionales 029</t>
  </si>
  <si>
    <t>34 personas</t>
  </si>
  <si>
    <t>Personal Administrativo, Técnico, Profesional Y Operativo 081</t>
  </si>
  <si>
    <t>01 persona</t>
  </si>
  <si>
    <t>Servicios técnicos o profesionales subgrupo 18</t>
  </si>
  <si>
    <t>Descripción del programa</t>
  </si>
  <si>
    <t>Presupuesto vigente</t>
  </si>
  <si>
    <t>Procentaje de ejecución</t>
  </si>
  <si>
    <t>PRINCIPALES AVANCES O LOGROS
AL 31 DE JULIO DE 2025</t>
  </si>
  <si>
    <t xml:space="preserve"> PROGRAMAS PRESUPUESTARIOS</t>
  </si>
  <si>
    <t>PROGRAMA 47</t>
  </si>
  <si>
    <t>Promoción y Desarrollo Integral de la Mujer</t>
  </si>
  <si>
    <t xml:space="preserve">1. Se realizó un análisis cuantitativo y cualitativo a la implementación de la Política Nacional de Promoción y Desarrollo Integral de las Mujeres –PNPDIM- durante el período 2008-2023, obteniendo como resultado la identificación de los cambios e impactos generados en la vida de las mujeres guatemaltecas durante ese período. Este documento orienta la toma de decisiones para formular una nueva versión de la –PNPDIM- fortalecida, asimismo sirve de guía técnica para fortalecer las capacidades técnicas y estratégicas de las instituciones responsables de su implementación. </t>
  </si>
  <si>
    <t>2. Se llevó a cabo reunión para revisar los Planes Operativos de las siguientes instituciones: Policía Nacional Civil -PNC-, Ministerio Público -MP-, Organismo Judicial -OJ-, Ministerio de Relaciones Exteriores -MINEX-, Defensoría de la Mujer Indígena -DEMI- y Ministerio de Desarrollo Social -MIDES-. En dicha reunión el MINEX y el MIDES, en estos instrumentos de planificación se evidenció a detalle. diversas acciones internas que han promovido, el compromiso con la mejora en los registros administrativos que incorporan el enfoque de equidad entre hombres y mujeres.</t>
  </si>
  <si>
    <t>3. Se continúa trabajando en la asistencia técnica, al Instituto General de Migración -IGM-, Instituto Nacional de Ciencias Forenses -INACIF-, Instituto de la Defensa Pública Penal -IDPP-, Secretaría Contra la Violencia Sexual Explotación y Trata de Personas -SVET- y la Procuraduría General de la Nación -PGN-, con el objetivo de recabar información sobre la situación de registros administrativos que integran el enfoque de equidad de género.</t>
  </si>
  <si>
    <t>4. Se elaboró la Metodología para los “Talleres Nacionales y territoriales para la Actualización de la PNPDIM”, los cuales tienen como objetivo principal recopilar y valorar las perspectivas de las organizaciones de mujeres, instituciones públicas, gobiernos locales, cooperación internacional y sociedad civil, integrando sus opiniones y experiencias como parte clave en la formulación de dicha política.</t>
  </si>
  <si>
    <t>5. Se sistematizó información relacionada con las brechas estructurales que enfrentan las mujeres, conforme al concepto propuesto por la CEPAL. Como parte de este proceso, se elaborará un listado de los problemas identificados, que servirá como insumo clave para la formulación de la nueva política pública, la cual busca ser diseñada con base en el enfoque de brechas estructurales desde una perspectiva de género, de manera que las instituciones públicas puedan identificar la producción de información necesaria para reducir dichas brechas, una vez sean definidas y validadas con los distintos actores involucrados.</t>
  </si>
  <si>
    <t>6. Se firmó “Memorándum de Entendimiento entre SEPREM y UNFPA”, con el objetivo de promover el ejercicio de los derechos humanos de las mujeres, el derecho a la salud sexual y reproductiva, y la eliminación de todas las formas de violencia contra mujeres, niñas, adolescentes y jóvenes, de conformidad con sus respectivas competencias.</t>
  </si>
  <si>
    <t>7. Las delegadas departamentales, socializaron “Lineamientos para la implementación del marco normativo y político para la prevención, atención, sanción y reparación digna de víctimas y sobrevivientes de violencia contra las mujeres mayas, garífunas/afrodescendientes, xincas, mestizas/ladinas”, a representantes de las Direcciones Municipales de Planificación -DMP-, Direcciones Municipales de la Mujer -DMM- y Direcciones de Administración Financiera Municipal -DAFIM-, de los departamentos de Zacapa y Guatemala, fortaleciendo la adopción e implementación de políticas públicas, planes, programas y proyectos que promuevan el desarrollo integral de las mujeres desde el territorio.</t>
  </si>
  <si>
    <t>8.Las delegadas departamentales, brindaron asesoría técnica a las Direcciones Municipales de la Mujer -DMM- de los departamentos de Totonicapán, Santa Rosa, Quetzaltenango, Retalhuleu, Suchitepéquez y Chiquimula, con el objetivo de fortalecer las estrategias de intervención municipal con enfoque de equidad entre hombres y mujeres de la “Red de DMMs” de los departamentos indicados. El encuentro de la Red del Departamento de Quetzaltenango, se abordó el “Plan Nacional para la Prevención y Erradicación de la Violencia contra la Mujer” -Planovi -.
Asimismo, se brindó asesoría técnica a las Direcciones Municipales de la Mujer -DMM- del departamento de Retalhuleu en donde se socializó: 1. La Política Nacional de Promoción y Desarrollo Integral de las Mujeres -PNPDIM- y la vinculación con los instrumentos de planificación PEI, POM y POA; 2. Análisis de la Oferta Programática y la vinculación de Programas, Proyectos y Acciones a la Política Nacional de Promoción y Desarrollo Integral de las Mujeres -PNPDIM-; 3. Clasificador Presupuestario con Enfoque de Género.
En la asesoría técnica a la Red de Direcciones Municipales de la Mujer -DMM- del departamento de Suchitepéquez, se dieron a conocer los siguientes temas: Sistema Nacional de Planificación; y el Plan Nacional para la Prevención y Erradicación de la Violencia contra la Mujer -Planovi-.</t>
  </si>
  <si>
    <t>9. Se llevaron a cabo las Comisiones Departamentales de la Mujer de los departamentos: Jalapa, Chiquimula, Quetzaltenango, El Progreso, Petén, Retalhuleu, Chimaltenango y Alta Verapaz con el objetivo de abordar temas prioritarios para la implementación de políticas públicas, planes, programas y proyectos que promuevan el desarrollo integral de las mujeres a nivel territorial, con enfoque de interseccionalidad de derechos de las mujeres mayas, garífunas, afrodescendientes, xincas, mestizas y ladinas.</t>
  </si>
  <si>
    <t>10. En coordinación con el Consejo Nacional de la Juventud -CONJUVE- se llevaron a cabo procesos formativos de “Mujeres Lideres, Comunidades Prósperas” dirigidas a mujeres jóvenes de diversas comunidades. La actividad fortaleció las capacidades de liderazgo y empoderamiento de las participantes, con el objetivo de impulsar acciones que contribuyan a reducir las problemáticas sociales que afectan a las niñas, adolescentes y mujeres.</t>
  </si>
  <si>
    <t>11. Se elaboró una malla curricular, el cual tiene como finalidad fortalecer los conocimientos de las representantes de organizaciones de mujeres sobre el funcionamiento y los mecanismos de incidencia ante los Consejos de Desarrollo. A través de una formación orientada a promover la participación activa y transformadora de las mujeres, dentro de estos espacios, se busca contribuir a la construcción de una ciudadanía más equitativa y representativa, siendo esta, una prioridad en la gestión institucional actual.</t>
  </si>
  <si>
    <t>Región 1: Guatemala</t>
  </si>
  <si>
    <t>Región 10: Servicios en el exterior</t>
  </si>
  <si>
    <t>PRESUPUESTO VIGENTE PARA 2024</t>
  </si>
  <si>
    <t xml:space="preserve">PRESUPUESTO EJECUTADO </t>
  </si>
  <si>
    <t xml:space="preserve">PORCENTAJE DE EJECUCIÓN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</si>
</sst>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2" formatCode="_(&quot;$&quot;* #,##0_);_(&quot;$&quot;* \(#,##0\);_(&quot;$&quot;* &quot;-&quot;_);_(@_)"/>
    <numFmt numFmtId="44" formatCode="_(&quot;$&quot;* #,##0.00_);_(&quot;$&quot;* \(#,##0.00\);_(&quot;$&quot;* &quot;-&quot;??_);_(@_)"/>
    <numFmt numFmtId="176" formatCode="_-* #,##0.00_-;\-* #,##0.00_-;_-* &quot;-&quot;??_-;_-@_-"/>
    <numFmt numFmtId="177" formatCode="_ * #,##0_ ;_ * \-#,##0_ ;_ * &quot;-&quot;_ ;_ @_ "/>
    <numFmt numFmtId="178" formatCode="&quot;Q&quot;#,##0;[Red]\-&quot;Q&quot;#,##0"/>
    <numFmt numFmtId="179" formatCode="&quot;Q&quot;#,##0.00;[Red]\-&quot;Q&quot;#,##0.00"/>
    <numFmt numFmtId="180" formatCode="&quot;Q&quot;#,##0.00"/>
    <numFmt numFmtId="181" formatCode="&quot;Q&quot;#,##0.00;\-&quot;Q&quot;#,##0.00"/>
    <numFmt numFmtId="182" formatCode="0.0"/>
  </numFmts>
  <fonts count="29">
    <font>
      <sz val="11"/>
      <color theme="1"/>
      <name val="Calibri"/>
      <charset val="134"/>
      <scheme val="minor"/>
    </font>
    <font>
      <sz val="10"/>
      <color theme="1"/>
      <name val="Arial"/>
      <charset val="134"/>
    </font>
    <font>
      <b/>
      <sz val="20"/>
      <color rgb="FF002060"/>
      <name val="Arial"/>
      <charset val="134"/>
    </font>
    <font>
      <b/>
      <sz val="14"/>
      <color rgb="FFFF0000"/>
      <name val="Arial"/>
      <charset val="134"/>
    </font>
    <font>
      <b/>
      <sz val="18"/>
      <color rgb="FF00B050"/>
      <name val="Arial"/>
      <charset val="134"/>
    </font>
    <font>
      <sz val="12"/>
      <color theme="1"/>
      <name val="Arial"/>
      <charset val="134"/>
    </font>
    <font>
      <b/>
      <sz val="12"/>
      <color theme="0"/>
      <name val="Arial"/>
      <charset val="134"/>
    </font>
    <font>
      <b/>
      <sz val="10"/>
      <color theme="1"/>
      <name val="Arial"/>
      <charset val="134"/>
    </font>
    <font>
      <sz val="11"/>
      <color theme="1"/>
      <name val="Arial"/>
      <charset val="134"/>
    </font>
    <font>
      <sz val="9"/>
      <color theme="1"/>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4" tint="0.799981688894314"/>
        <bgColor indexed="64"/>
      </patternFill>
    </fill>
    <fill>
      <patternFill patternType="solid">
        <fgColor theme="0"/>
        <bgColor indexed="64"/>
      </patternFill>
    </fill>
    <fill>
      <patternFill patternType="solid">
        <fgColor rgb="FF00206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medium">
        <color auto="1"/>
      </left>
      <right/>
      <top style="medium">
        <color auto="1"/>
      </top>
      <bottom style="thin">
        <color auto="1"/>
      </bottom>
      <diagonal/>
    </border>
    <border>
      <left/>
      <right style="medium">
        <color auto="1"/>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3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0" applyNumberFormat="0" applyFill="0" applyAlignment="0" applyProtection="0">
      <alignment vertical="center"/>
    </xf>
    <xf numFmtId="0" fontId="16" fillId="0" borderId="40" applyNumberFormat="0" applyFill="0" applyAlignment="0" applyProtection="0">
      <alignment vertical="center"/>
    </xf>
    <xf numFmtId="0" fontId="17" fillId="0" borderId="41" applyNumberFormat="0" applyFill="0" applyAlignment="0" applyProtection="0">
      <alignment vertical="center"/>
    </xf>
    <xf numFmtId="0" fontId="17" fillId="0" borderId="0" applyNumberFormat="0" applyFill="0" applyBorder="0" applyAlignment="0" applyProtection="0">
      <alignment vertical="center"/>
    </xf>
    <xf numFmtId="0" fontId="18" fillId="6" borderId="42" applyNumberFormat="0" applyAlignment="0" applyProtection="0">
      <alignment vertical="center"/>
    </xf>
    <xf numFmtId="0" fontId="19" fillId="7" borderId="43" applyNumberFormat="0" applyAlignment="0" applyProtection="0">
      <alignment vertical="center"/>
    </xf>
    <xf numFmtId="0" fontId="20" fillId="7" borderId="42" applyNumberFormat="0" applyAlignment="0" applyProtection="0">
      <alignment vertical="center"/>
    </xf>
    <xf numFmtId="0" fontId="21" fillId="8" borderId="44" applyNumberFormat="0" applyAlignment="0" applyProtection="0">
      <alignment vertical="center"/>
    </xf>
    <xf numFmtId="0" fontId="22" fillId="0" borderId="45" applyNumberFormat="0" applyFill="0" applyAlignment="0" applyProtection="0">
      <alignment vertical="center"/>
    </xf>
    <xf numFmtId="0" fontId="23" fillId="0" borderId="46"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100">
    <xf numFmtId="0" fontId="0" fillId="0" borderId="0" xfId="0"/>
    <xf numFmtId="0" fontId="1" fillId="0" borderId="1" xfId="0" applyFont="1" applyBorder="1" applyAlignment="1">
      <alignment horizontal="left" vertical="center" wrapText="1"/>
    </xf>
    <xf numFmtId="178" fontId="1" fillId="2" borderId="2" xfId="0" applyNumberFormat="1" applyFont="1" applyFill="1" applyBorder="1" applyAlignment="1">
      <alignment horizontal="center" vertical="center"/>
    </xf>
    <xf numFmtId="0" fontId="1" fillId="0" borderId="3" xfId="0" applyFont="1" applyBorder="1" applyAlignment="1">
      <alignment horizontal="left" vertical="center" wrapText="1"/>
    </xf>
    <xf numFmtId="0" fontId="1" fillId="2" borderId="4" xfId="0" applyFont="1" applyFill="1" applyBorder="1" applyAlignment="1">
      <alignment horizontal="center" vertical="center"/>
    </xf>
    <xf numFmtId="179" fontId="1" fillId="2" borderId="2" xfId="0" applyNumberFormat="1" applyFont="1" applyFill="1" applyBorder="1" applyAlignment="1">
      <alignment horizontal="center" vertical="center"/>
    </xf>
    <xf numFmtId="179" fontId="1" fillId="2" borderId="4" xfId="0" applyNumberFormat="1" applyFont="1" applyFill="1" applyBorder="1" applyAlignment="1">
      <alignment horizontal="center" vertical="center"/>
    </xf>
    <xf numFmtId="10" fontId="1" fillId="2" borderId="2" xfId="0" applyNumberFormat="1" applyFont="1" applyFill="1" applyBorder="1" applyAlignment="1">
      <alignment horizontal="center" vertical="center"/>
    </xf>
    <xf numFmtId="10" fontId="1" fillId="2" borderId="4" xfId="0" applyNumberFormat="1" applyFont="1" applyFill="1" applyBorder="1" applyAlignment="1">
      <alignment horizontal="center" vertical="center"/>
    </xf>
    <xf numFmtId="0" fontId="1" fillId="0" borderId="5" xfId="0" applyFont="1" applyBorder="1" applyAlignment="1">
      <alignment horizontal="left" vertical="center" wrapText="1"/>
    </xf>
    <xf numFmtId="179" fontId="1" fillId="2" borderId="6" xfId="0" applyNumberFormat="1" applyFont="1" applyFill="1" applyBorder="1" applyAlignment="1">
      <alignment horizontal="center" vertical="center"/>
    </xf>
    <xf numFmtId="0" fontId="0" fillId="3" borderId="0" xfId="0" applyFill="1"/>
    <xf numFmtId="0" fontId="2" fillId="3" borderId="0" xfId="0" applyFont="1" applyFill="1" applyAlignment="1">
      <alignment horizontal="center"/>
    </xf>
    <xf numFmtId="17" fontId="3" fillId="3" borderId="0" xfId="0" applyNumberFormat="1" applyFont="1" applyFill="1" applyAlignment="1">
      <alignment horizontal="center"/>
    </xf>
    <xf numFmtId="0" fontId="3" fillId="3" borderId="0" xfId="0" applyFont="1" applyFill="1" applyAlignment="1">
      <alignment horizontal="center"/>
    </xf>
    <xf numFmtId="0" fontId="4" fillId="3" borderId="0" xfId="0" applyFont="1" applyFill="1" applyAlignment="1">
      <alignment horizontal="center"/>
    </xf>
    <xf numFmtId="0" fontId="5" fillId="3" borderId="0" xfId="0" applyFont="1" applyFill="1"/>
    <xf numFmtId="0" fontId="1" fillId="3" borderId="0" xfId="0" applyFont="1" applyFill="1"/>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180" fontId="1" fillId="2" borderId="2" xfId="0" applyNumberFormat="1" applyFont="1" applyFill="1" applyBorder="1" applyAlignment="1">
      <alignment horizontal="center" vertical="center"/>
    </xf>
    <xf numFmtId="0" fontId="1" fillId="2" borderId="4" xfId="0" applyFont="1" applyFill="1" applyBorder="1" applyAlignment="1">
      <alignment horizontal="center" vertical="center" wrapText="1"/>
    </xf>
    <xf numFmtId="180" fontId="1" fillId="2" borderId="4" xfId="0" applyNumberFormat="1" applyFont="1" applyFill="1" applyBorder="1" applyAlignment="1">
      <alignment horizontal="center" vertical="center"/>
    </xf>
    <xf numFmtId="0" fontId="1" fillId="0" borderId="9" xfId="0" applyFont="1" applyBorder="1" applyAlignment="1">
      <alignment horizontal="left" vertical="center" wrapText="1"/>
    </xf>
    <xf numFmtId="0" fontId="1" fillId="2" borderId="10" xfId="0" applyFont="1" applyFill="1" applyBorder="1" applyAlignment="1">
      <alignment horizontal="center" vertical="center" wrapText="1"/>
    </xf>
    <xf numFmtId="180" fontId="1" fillId="2" borderId="10" xfId="0" applyNumberFormat="1" applyFont="1" applyFill="1" applyBorder="1" applyAlignment="1">
      <alignment horizontal="center" vertical="center"/>
    </xf>
    <xf numFmtId="0" fontId="1" fillId="0" borderId="11" xfId="0" applyFont="1" applyBorder="1" applyAlignment="1">
      <alignment horizontal="left" vertical="center" wrapText="1"/>
    </xf>
    <xf numFmtId="0" fontId="1" fillId="2" borderId="12"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0" fontId="1" fillId="2" borderId="2" xfId="3" applyNumberFormat="1" applyFont="1" applyFill="1" applyBorder="1" applyAlignment="1">
      <alignment horizontal="center" vertical="center"/>
    </xf>
    <xf numFmtId="0" fontId="1" fillId="3" borderId="13" xfId="0" applyFont="1" applyFill="1" applyBorder="1" applyAlignment="1">
      <alignment horizontal="left" vertical="center" wrapText="1"/>
    </xf>
    <xf numFmtId="10" fontId="1" fillId="2" borderId="4" xfId="3" applyNumberFormat="1" applyFont="1" applyFill="1" applyBorder="1" applyAlignment="1">
      <alignment horizontal="center" vertical="center"/>
    </xf>
    <xf numFmtId="0" fontId="6" fillId="4" borderId="14" xfId="0" applyFont="1" applyFill="1" applyBorder="1" applyAlignment="1">
      <alignment horizontal="center" vertical="center" wrapText="1"/>
    </xf>
    <xf numFmtId="10" fontId="1" fillId="3" borderId="15" xfId="0" applyNumberFormat="1" applyFont="1" applyFill="1" applyBorder="1" applyAlignment="1">
      <alignment horizontal="center" vertical="center"/>
    </xf>
    <xf numFmtId="0" fontId="1" fillId="3" borderId="13" xfId="0" applyFont="1" applyFill="1" applyBorder="1"/>
    <xf numFmtId="0" fontId="1" fillId="3" borderId="15" xfId="0" applyFont="1" applyFill="1" applyBorder="1"/>
    <xf numFmtId="0" fontId="1" fillId="0" borderId="16" xfId="0" applyFont="1" applyBorder="1" applyAlignment="1">
      <alignment horizontal="left" vertical="center" wrapText="1"/>
    </xf>
    <xf numFmtId="0" fontId="1" fillId="0" borderId="0" xfId="0" applyFont="1" applyAlignment="1">
      <alignment vertical="center" wrapText="1"/>
    </xf>
    <xf numFmtId="0" fontId="1" fillId="3" borderId="13" xfId="0" applyFont="1" applyFill="1" applyBorder="1" applyAlignment="1">
      <alignment horizontal="center"/>
    </xf>
    <xf numFmtId="0" fontId="1" fillId="3" borderId="15"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applyAlignment="1">
      <alignment horizontal="center"/>
    </xf>
    <xf numFmtId="0" fontId="7" fillId="3" borderId="7" xfId="0" applyFont="1" applyFill="1" applyBorder="1" applyAlignment="1">
      <alignment horizontal="center" vertical="center"/>
    </xf>
    <xf numFmtId="0" fontId="7" fillId="3" borderId="19" xfId="0" applyFont="1" applyFill="1" applyBorder="1" applyAlignment="1">
      <alignment horizontal="center" vertical="center"/>
    </xf>
    <xf numFmtId="0" fontId="6" fillId="4" borderId="20" xfId="0" applyFont="1" applyFill="1" applyBorder="1" applyAlignment="1">
      <alignment horizontal="center" vertical="center" wrapText="1"/>
    </xf>
    <xf numFmtId="0" fontId="1" fillId="2" borderId="21" xfId="0" applyFont="1" applyFill="1" applyBorder="1" applyAlignment="1">
      <alignmen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181" fontId="1" fillId="0" borderId="24" xfId="1" applyNumberFormat="1" applyFont="1" applyBorder="1" applyAlignment="1">
      <alignment horizontal="center" vertical="center"/>
    </xf>
    <xf numFmtId="181" fontId="1" fillId="0" borderId="23" xfId="1" applyNumberFormat="1" applyFont="1" applyBorder="1" applyAlignment="1">
      <alignment horizontal="center" vertical="center"/>
    </xf>
    <xf numFmtId="181" fontId="1" fillId="3" borderId="25" xfId="1" applyNumberFormat="1" applyFont="1" applyFill="1" applyBorder="1" applyAlignment="1">
      <alignment horizontal="center" vertical="center"/>
    </xf>
    <xf numFmtId="0" fontId="6" fillId="0" borderId="0" xfId="0" applyFont="1" applyAlignment="1">
      <alignment vertical="center" wrapText="1"/>
    </xf>
    <xf numFmtId="181" fontId="1" fillId="0" borderId="0" xfId="1" applyNumberFormat="1" applyFont="1" applyFill="1" applyBorder="1" applyAlignment="1">
      <alignment horizontal="center" vertical="center"/>
    </xf>
    <xf numFmtId="181" fontId="1" fillId="0" borderId="0" xfId="1" applyNumberFormat="1" applyFont="1" applyFill="1" applyAlignment="1">
      <alignment horizontal="center" vertical="center"/>
    </xf>
    <xf numFmtId="0" fontId="8" fillId="3" borderId="0" xfId="0" applyFont="1" applyFill="1"/>
    <xf numFmtId="0" fontId="9" fillId="3" borderId="0" xfId="0" applyFont="1" applyFill="1" applyAlignment="1">
      <alignment horizontal="center" vertical="top"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8" xfId="0" applyFont="1" applyFill="1" applyBorder="1" applyAlignment="1">
      <alignment horizontal="center" vertical="center" wrapText="1"/>
    </xf>
    <xf numFmtId="180" fontId="1" fillId="2" borderId="6" xfId="0" applyNumberFormat="1" applyFont="1" applyFill="1" applyBorder="1" applyAlignment="1">
      <alignment horizontal="center" vertical="center"/>
    </xf>
    <xf numFmtId="0" fontId="1" fillId="0" borderId="28" xfId="0" applyFont="1" applyBorder="1" applyAlignment="1">
      <alignment horizontal="left" vertical="center" wrapText="1"/>
    </xf>
    <xf numFmtId="179" fontId="1" fillId="2" borderId="29" xfId="0" applyNumberFormat="1" applyFont="1" applyFill="1" applyBorder="1" applyAlignment="1">
      <alignment horizontal="center" vertical="center"/>
    </xf>
    <xf numFmtId="0" fontId="1" fillId="0" borderId="13" xfId="0" applyFont="1" applyBorder="1" applyAlignment="1">
      <alignment horizontal="left" vertical="center" wrapText="1"/>
    </xf>
    <xf numFmtId="179" fontId="1" fillId="0" borderId="15" xfId="0" applyNumberFormat="1" applyFont="1" applyBorder="1" applyAlignment="1">
      <alignment horizontal="center" vertical="center"/>
    </xf>
    <xf numFmtId="180" fontId="1" fillId="2" borderId="12" xfId="0" applyNumberFormat="1" applyFont="1" applyFill="1" applyBorder="1" applyAlignment="1">
      <alignment horizontal="center" vertical="center"/>
    </xf>
    <xf numFmtId="0" fontId="1" fillId="3" borderId="15" xfId="0" applyFont="1" applyFill="1" applyBorder="1" applyAlignment="1">
      <alignment horizontal="center" vertical="center"/>
    </xf>
    <xf numFmtId="0" fontId="0" fillId="3" borderId="13" xfId="0" applyFill="1" applyBorder="1" applyAlignment="1">
      <alignment horizontal="center"/>
    </xf>
    <xf numFmtId="0" fontId="0" fillId="3" borderId="15" xfId="0" applyFill="1" applyBorder="1" applyAlignment="1">
      <alignment horizontal="center"/>
    </xf>
    <xf numFmtId="0" fontId="6" fillId="4" borderId="30" xfId="0" applyFont="1" applyFill="1" applyBorder="1" applyAlignment="1">
      <alignment horizontal="center" vertical="center"/>
    </xf>
    <xf numFmtId="0" fontId="1" fillId="3" borderId="13" xfId="0" applyFont="1" applyFill="1" applyBorder="1" applyAlignment="1">
      <alignment vertical="center" wrapText="1"/>
    </xf>
    <xf numFmtId="0" fontId="1" fillId="2" borderId="31" xfId="0" applyFont="1" applyFill="1" applyBorder="1" applyAlignment="1">
      <alignment horizontal="center" vertical="center"/>
    </xf>
    <xf numFmtId="0" fontId="1" fillId="0" borderId="6" xfId="0" applyFont="1" applyBorder="1" applyAlignment="1">
      <alignment horizontal="center" vertical="center" wrapText="1"/>
    </xf>
    <xf numFmtId="179" fontId="1" fillId="0" borderId="0" xfId="0" applyNumberFormat="1" applyFont="1" applyAlignment="1">
      <alignment horizontal="center" vertical="center"/>
    </xf>
    <xf numFmtId="0" fontId="1" fillId="0" borderId="5" xfId="0" applyFont="1" applyBorder="1" applyAlignment="1">
      <alignment vertical="center" wrapText="1"/>
    </xf>
    <xf numFmtId="0" fontId="0" fillId="3" borderId="17" xfId="0" applyFill="1" applyBorder="1" applyAlignment="1">
      <alignment horizontal="center"/>
    </xf>
    <xf numFmtId="0" fontId="0" fillId="3" borderId="18" xfId="0" applyFill="1" applyBorder="1" applyAlignment="1">
      <alignment horizontal="center"/>
    </xf>
    <xf numFmtId="0" fontId="1" fillId="0" borderId="16" xfId="0" applyFont="1" applyBorder="1" applyAlignment="1">
      <alignment vertical="center" wrapText="1"/>
    </xf>
    <xf numFmtId="0" fontId="1" fillId="0" borderId="31" xfId="0" applyFont="1" applyBorder="1" applyAlignment="1">
      <alignment horizontal="center" vertical="center" wrapText="1"/>
    </xf>
    <xf numFmtId="0" fontId="7" fillId="3" borderId="8"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19" xfId="0" applyFont="1" applyFill="1" applyBorder="1" applyAlignment="1">
      <alignment horizontal="center" vertical="center" wrapText="1"/>
    </xf>
    <xf numFmtId="10" fontId="1" fillId="0" borderId="31" xfId="3" applyNumberFormat="1" applyFont="1" applyBorder="1" applyAlignment="1">
      <alignment horizontal="center" vertical="center"/>
    </xf>
    <xf numFmtId="0" fontId="1" fillId="0" borderId="33" xfId="0" applyFont="1" applyBorder="1" applyAlignment="1">
      <alignment horizontal="left" vertical="center" wrapText="1"/>
    </xf>
    <xf numFmtId="0" fontId="1" fillId="0" borderId="6" xfId="0" applyFont="1" applyBorder="1" applyAlignment="1">
      <alignment horizontal="left" vertical="center" wrapText="1"/>
    </xf>
    <xf numFmtId="182" fontId="1" fillId="0" borderId="0" xfId="0" applyNumberFormat="1" applyFont="1" applyAlignment="1">
      <alignment horizontal="center" vertic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22"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3" borderId="0" xfId="0" applyFont="1" applyFill="1" applyAlignment="1">
      <alignment horizontal="left" vertical="center" wrapText="1"/>
    </xf>
    <xf numFmtId="178" fontId="1" fillId="3" borderId="0" xfId="0" applyNumberFormat="1" applyFont="1" applyFill="1" applyAlignment="1">
      <alignment horizontal="center" vertical="center"/>
    </xf>
    <xf numFmtId="179" fontId="1" fillId="3" borderId="0" xfId="0" applyNumberFormat="1" applyFont="1" applyFill="1" applyAlignment="1">
      <alignment horizontal="center" vertical="center"/>
    </xf>
    <xf numFmtId="0" fontId="1" fillId="3" borderId="0" xfId="0" applyFont="1" applyFill="1" applyAlignment="1">
      <alignment horizontal="center"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c:spPr>
    </c:floor>
    <c:sideWall>
      <c:thickness val="0"/>
      <c:spPr>
        <a:noFill/>
        <a:ln>
          <a:noFill/>
        </a:ln>
        <a:effectLst/>
      </c:spPr>
    </c:sideWall>
    <c:backWall>
      <c:thickness val="0"/>
      <c:spPr>
        <a:noFill/>
        <a:ln>
          <a:noFill/>
        </a:ln>
        <a:effectLst/>
      </c:spPr>
    </c:backWall>
    <c:plotArea>
      <c:layout>
        <c:manualLayout>
          <c:layoutTarget val="inner"/>
          <c:xMode val="edge"/>
          <c:yMode val="edge"/>
          <c:x val="0.0986111111111111"/>
          <c:y val="0.210713035870516"/>
          <c:w val="0.813888888888889"/>
          <c:h val="0.444150991542724"/>
        </c:manualLayout>
      </c:layout>
      <c:pie3DChart>
        <c:varyColors val="1"/>
        <c:ser>
          <c:idx val="0"/>
          <c:order val="0"/>
          <c:spPr>
            <a:solidFill>
              <a:schemeClr val="accent5">
                <a:lumMod val="75000"/>
              </a:schemeClr>
            </a:solidFill>
          </c:spPr>
          <c:explosion val="0"/>
          <c:dPt>
            <c:idx val="0"/>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Pt>
            <c:idx val="1"/>
            <c:bubble3D val="0"/>
            <c:spPr>
              <a:solidFill>
                <a:schemeClr val="accent5">
                  <a:lumMod val="60000"/>
                  <a:lumOff val="40000"/>
                </a:schemeClr>
              </a:solidFill>
              <a:ln w="25400">
                <a:solidFill>
                  <a:schemeClr val="lt1"/>
                </a:solidFill>
              </a:ln>
              <a:effectLst/>
              <a:scene3d>
                <a:camera prst="orthographicFront"/>
                <a:lightRig rig="threePt" dir="t"/>
              </a:scene3d>
              <a:sp3d contourW="25400">
                <a:contourClr>
                  <a:schemeClr val="lt1"/>
                </a:contourClr>
              </a:sp3d>
            </c:spPr>
          </c:dPt>
          <c:dPt>
            <c:idx val="2"/>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Lbls>
            <c:delete val="1"/>
          </c:dLbls>
          <c:cat>
            <c:strRef>
              <c:extLst>
                <c:ext xmlns:c15="http://schemas.microsoft.com/office/drawing/2012/chart" uri="{02D57815-91ED-43cb-92C2-25804820EDAC}">
                  <c15:fullRef>
                    <c15:sqref>Hoja2!$A$2:$A$7</c15:sqref>
                  </c15:fullRef>
                </c:ext>
              </c:extLst>
              <c:f>(Hoja2!$A$2,Hoja2!$A$4,Hoja2!$A$6)</c:f>
              <c:strCache>
                <c:ptCount val="3"/>
                <c:pt idx="0">
                  <c:v>PRESUPUESTO VIGENTE PARA 2024</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"Q"#,##0;[Red]\-"Q"#,##0</c:formatCode>
                <c:ptCount val="3"/>
                <c:pt idx="0">
                  <c:v>45000000</c:v>
                </c:pt>
                <c:pt idx="1" c:formatCode="&quot;Q&quot;#,##0.00;[Red]\-&quot;Q&quot;#,##0.00">
                  <c:v>16828275.36</c:v>
                </c:pt>
                <c:pt idx="2" c:formatCode="0.00%">
                  <c:v>0.373961674666667</c:v>
                </c:pt>
              </c:numCache>
            </c:numRef>
          </c:val>
        </c:ser>
        <c:dLbls>
          <c:showLegendKey val="0"/>
          <c:showVal val="0"/>
          <c:showCatName val="0"/>
          <c:showSerName val="0"/>
          <c:showPercent val="0"/>
          <c:showBubbleSize val="0"/>
        </c:dLbls>
      </c:pie3DChart>
      <c:spPr>
        <a:noFill/>
        <a:ln>
          <a:noFill/>
        </a:ln>
        <a:effectLst/>
      </c:spPr>
    </c:plotArea>
    <c:plotVisOnly val="1"/>
    <c:dispBlanksAs val="gap"/>
    <c:showDLblsOverMax val="0"/>
    <c:extLst>
      <c:ext uri="{0b15fc19-7d7d-44ad-8c2d-2c3a37ce22c3}">
        <chartProps xmlns="https://web.wps.cn/et/2018/main" chartId="{19c8cdde-e806-4e60-9979-6afc392ce839}"/>
      </c:ext>
    </c:extLst>
  </c:chart>
  <c:spPr>
    <a:solidFill>
      <a:schemeClr val="bg1"/>
    </a:solidFill>
    <a:ln w="9525" cap="flat" cmpd="sng" algn="ctr">
      <a:solidFill>
        <a:schemeClr val="tx1">
          <a:lumMod val="15000"/>
          <a:lumOff val="85000"/>
        </a:schemeClr>
      </a:solidFill>
      <a:prstDash val="solid"/>
      <a:round/>
    </a:ln>
    <a:effectLst/>
  </c:spPr>
  <c:txPr>
    <a:bodyPr/>
    <a:lstStyle/>
    <a:p>
      <a:pPr>
        <a:defRPr lang="es-MX"/>
      </a:pPr>
    </a:p>
  </c:txPr>
  <c:externalData r:id="rId1">
    <c:autoUpdate val="0"/>
  </c:externalData>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c:spPr>
    </c:floor>
    <c:sideWall>
      <c:thickness val="0"/>
      <c:spPr>
        <a:noFill/>
        <a:ln>
          <a:noFill/>
        </a:ln>
        <a:effectLst/>
      </c:spPr>
    </c:sideWall>
    <c:backWall>
      <c:thickness val="0"/>
      <c:spPr>
        <a:noFill/>
        <a:ln>
          <a:noFill/>
        </a:ln>
        <a:effectLst/>
      </c:spPr>
    </c:backWall>
    <c:plotArea>
      <c:layout>
        <c:manualLayout>
          <c:layoutTarget val="inner"/>
          <c:xMode val="edge"/>
          <c:yMode val="edge"/>
          <c:x val="0.0986111111111111"/>
          <c:y val="0.210713035870516"/>
          <c:w val="0.813888888888889"/>
          <c:h val="0.444150991542724"/>
        </c:manualLayout>
      </c:layout>
      <c:pie3DChart>
        <c:varyColors val="1"/>
        <c:ser>
          <c:idx val="0"/>
          <c:order val="0"/>
          <c:spPr>
            <a:solidFill>
              <a:schemeClr val="accent5">
                <a:lumMod val="75000"/>
              </a:schemeClr>
            </a:solidFill>
          </c:spPr>
          <c:explosion val="0"/>
          <c:dPt>
            <c:idx val="0"/>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Pt>
            <c:idx val="1"/>
            <c:bubble3D val="0"/>
            <c:spPr>
              <a:solidFill>
                <a:schemeClr val="accent5">
                  <a:lumMod val="60000"/>
                  <a:lumOff val="40000"/>
                </a:schemeClr>
              </a:solidFill>
              <a:ln w="25400">
                <a:solidFill>
                  <a:schemeClr val="lt1"/>
                </a:solidFill>
              </a:ln>
              <a:effectLst/>
              <a:scene3d>
                <a:camera prst="orthographicFront"/>
                <a:lightRig rig="threePt" dir="t"/>
              </a:scene3d>
              <a:sp3d contourW="25400">
                <a:contourClr>
                  <a:schemeClr val="lt1"/>
                </a:contourClr>
              </a:sp3d>
            </c:spPr>
          </c:dPt>
          <c:dPt>
            <c:idx val="2"/>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Lbls>
            <c:delete val="1"/>
          </c:dLbls>
          <c:cat>
            <c:strRef>
              <c:extLst>
                <c:ext xmlns:c15="http://schemas.microsoft.com/office/drawing/2012/chart" uri="{02D57815-91ED-43cb-92C2-25804820EDAC}">
                  <c15:fullRef>
                    <c15:sqref>Hoja2!$A$2:$A$7</c15:sqref>
                  </c15:fullRef>
                </c:ext>
              </c:extLst>
              <c:f>(Hoja2!$A$2,Hoja2!$A$4,Hoja2!$A$6)</c:f>
              <c:strCache>
                <c:ptCount val="3"/>
                <c:pt idx="0">
                  <c:v>PRESUPUESTO VIGENTE PARA 2024</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"Q"#,##0;[Red]\-"Q"#,##0</c:formatCode>
                <c:ptCount val="3"/>
                <c:pt idx="0">
                  <c:v>45000000</c:v>
                </c:pt>
                <c:pt idx="1" c:formatCode="&quot;Q&quot;#,##0.00;[Red]\-&quot;Q&quot;#,##0.00">
                  <c:v>16828275.36</c:v>
                </c:pt>
                <c:pt idx="2" c:formatCode="0.00%">
                  <c:v>0.373961674666667</c:v>
                </c:pt>
              </c:numCache>
            </c:numRef>
          </c:val>
        </c:ser>
        <c:dLbls>
          <c:showLegendKey val="0"/>
          <c:showVal val="0"/>
          <c:showCatName val="0"/>
          <c:showSerName val="0"/>
          <c:showPercent val="0"/>
          <c:showBubbleSize val="0"/>
        </c:dLbls>
      </c:pie3DChart>
      <c:spPr>
        <a:noFill/>
        <a:ln>
          <a:noFill/>
        </a:ln>
        <a:effectLst/>
      </c:spPr>
    </c:plotArea>
    <c:plotVisOnly val="1"/>
    <c:dispBlanksAs val="gap"/>
    <c:showDLblsOverMax val="0"/>
    <c:extLst>
      <c:ext uri="{0b15fc19-7d7d-44ad-8c2d-2c3a37ce22c3}">
        <chartProps xmlns="https://web.wps.cn/et/2018/main" chartId="{19c8cdde-e806-4e60-9979-6afc392ce839}"/>
      </c:ext>
    </c:extLst>
  </c:chart>
  <c:spPr>
    <a:solidFill>
      <a:schemeClr val="bg1"/>
    </a:solidFill>
    <a:ln w="9525" cap="flat" cmpd="sng" algn="ctr">
      <a:solidFill>
        <a:schemeClr val="tx1">
          <a:lumMod val="15000"/>
          <a:lumOff val="85000"/>
        </a:schemeClr>
      </a:solidFill>
      <a:prstDash val="solid"/>
      <a:round/>
    </a:ln>
    <a:effectLst/>
  </c:spPr>
  <c:txPr>
    <a:bodyPr/>
    <a:lstStyle/>
    <a:p>
      <a:pPr>
        <a:defRPr lang="es-MX"/>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1039091</xdr:colOff>
      <xdr:row>0</xdr:row>
      <xdr:rowOff>121227</xdr:rowOff>
    </xdr:from>
    <xdr:to>
      <xdr:col>2</xdr:col>
      <xdr:colOff>2206559</xdr:colOff>
      <xdr:row>5</xdr:row>
      <xdr:rowOff>31050</xdr:rowOff>
    </xdr:to>
    <xdr:pic>
      <xdr:nvPicPr>
        <xdr:cNvPr id="6" name="Imagen 5"/>
        <xdr:cNvPicPr>
          <a:picLocks noChangeAspect="1"/>
        </xdr:cNvPicPr>
      </xdr:nvPicPr>
      <xdr:blipFill>
        <a:blip r:embed="rId2"/>
        <a:stretch>
          <a:fillRect/>
        </a:stretch>
      </xdr:blipFill>
      <xdr:spPr>
        <a:xfrm>
          <a:off x="3439160" y="101600"/>
          <a:ext cx="1167130" cy="1049655"/>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xdr:nvSpPr>
        <xdr:cNvPr id="5" name="CuadroTexto 4"/>
        <xdr:cNvSpPr txBox="1"/>
      </xdr:nvSpPr>
      <xdr:spPr>
        <a:xfrm>
          <a:off x="19443065" y="101600"/>
          <a:ext cx="1088390" cy="847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7" charset="0"/>
              <a:cs typeface="Arial" panose="020B0604020202020204" pitchFamily="7" charset="0"/>
            </a:rPr>
            <a:t>INCORPORAR</a:t>
          </a:r>
          <a:r>
            <a:rPr lang="es-GT" sz="800" b="1" baseline="0">
              <a:latin typeface="Arial" panose="020B0604020202020204" pitchFamily="7" charset="0"/>
              <a:cs typeface="Arial" panose="020B0604020202020204" pitchFamily="7" charset="0"/>
            </a:rPr>
            <a:t> UN CÓDIGO QR QUE REMITA AL SITIO DE INFORMACIÓN PÚBLICA DE LA INSTITUCIÓN</a:t>
          </a:r>
          <a:endParaRPr lang="es-GT" sz="800" b="1">
            <a:latin typeface="Arial" panose="020B0604020202020204" pitchFamily="7" charset="0"/>
            <a:cs typeface="Arial" panose="020B0604020202020204" pitchFamily="7" charset="0"/>
          </a:endParaRPr>
        </a:p>
      </xdr:txBody>
    </xdr:sp>
    <xdr:clientData/>
  </xdr:twoCellAnchor>
  <xdr:twoCellAnchor editAs="oneCell">
    <xdr:from>
      <xdr:col>10</xdr:col>
      <xdr:colOff>499483</xdr:colOff>
      <xdr:row>11</xdr:row>
      <xdr:rowOff>34847</xdr:rowOff>
    </xdr:from>
    <xdr:to>
      <xdr:col>11</xdr:col>
      <xdr:colOff>569177</xdr:colOff>
      <xdr:row>18</xdr:row>
      <xdr:rowOff>446748</xdr:rowOff>
    </xdr:to>
    <xdr:pic>
      <xdr:nvPicPr>
        <xdr:cNvPr id="4" name="Imagen 3" descr="mapa destacado del departamento de guatemala: ilustración de stock  2007474344 | Shutterstock"/>
        <xdr:cNvPicPr>
          <a:picLocks noChangeAspect="1"/>
        </xdr:cNvPicPr>
      </xdr:nvPicPr>
      <xdr:blipFill>
        <a:blip r:embed="rId3">
          <a:extLst>
            <a:ext uri="{28A0092B-C50C-407E-A947-70E740481C1C}">
              <a14:useLocalDpi xmlns:a14="http://schemas.microsoft.com/office/drawing/2010/main" val="0"/>
            </a:ext>
          </a:extLst>
        </a:blip>
        <a:srcRect r="1619" b="6072"/>
        <a:stretch>
          <a:fillRect/>
        </a:stretch>
      </xdr:blipFill>
      <xdr:spPr>
        <a:xfrm>
          <a:off x="13195935" y="3168015"/>
          <a:ext cx="2555875" cy="2761615"/>
        </a:xfrm>
        <a:prstGeom prst="rect">
          <a:avLst/>
        </a:prstGeom>
        <a:noFill/>
        <a:ln>
          <a:noFill/>
        </a:ln>
      </xdr:spPr>
    </xdr:pic>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23850" y="101600"/>
          <a:ext cx="2347595" cy="953770"/>
        </a:xfrm>
        <a:prstGeom prst="rect">
          <a:avLst/>
        </a:prstGeom>
      </xdr:spPr>
    </xdr:pic>
    <xdr:clientData/>
  </xdr:twoCellAnchor>
  <xdr:twoCellAnchor>
    <xdr:from>
      <xdr:col>4</xdr:col>
      <xdr:colOff>0</xdr:colOff>
      <xdr:row>15</xdr:row>
      <xdr:rowOff>0</xdr:rowOff>
    </xdr:from>
    <xdr:to>
      <xdr:col>5</xdr:col>
      <xdr:colOff>1428115</xdr:colOff>
      <xdr:row>20</xdr:row>
      <xdr:rowOff>405130</xdr:rowOff>
    </xdr:to>
    <xdr:graphicFrame>
      <xdr:nvGraphicFramePr>
        <xdr:cNvPr id="7" name="Gráfico 6"/>
        <xdr:cNvGraphicFramePr/>
      </xdr:nvGraphicFramePr>
      <xdr:xfrm>
        <a:off x="4886325" y="4486275"/>
        <a:ext cx="3676015" cy="23164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3</xdr:col>
      <xdr:colOff>571499</xdr:colOff>
      <xdr:row>3</xdr:row>
      <xdr:rowOff>61912</xdr:rowOff>
    </xdr:from>
    <xdr:to>
      <xdr:col>7</xdr:col>
      <xdr:colOff>447674</xdr:colOff>
      <xdr:row>13</xdr:row>
      <xdr:rowOff>76200</xdr:rowOff>
    </xdr:to>
    <xdr:graphicFrame>
      <xdr:nvGraphicFramePr>
        <xdr:cNvPr id="6" name="Gráfico 5"/>
        <xdr:cNvGraphicFramePr/>
      </xdr:nvGraphicFramePr>
      <xdr:xfrm>
        <a:off x="4542790" y="633095"/>
        <a:ext cx="2809875" cy="191960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S34"/>
  <sheetViews>
    <sheetView tabSelected="1" view="pageBreakPreview" zoomScaleNormal="82" topLeftCell="E4" workbookViewId="0">
      <selection activeCell="H29" sqref="H29"/>
    </sheetView>
  </sheetViews>
  <sheetFormatPr defaultColWidth="11" defaultRowHeight="15"/>
  <cols>
    <col min="1" max="1" width="4.85714285714286" style="11" customWidth="1"/>
    <col min="2" max="2" width="31.1428571428571" style="11" customWidth="1"/>
    <col min="3" max="3" width="33.4285714285714" style="11" customWidth="1"/>
    <col min="4" max="4" width="3.85714285714286" style="11" customWidth="1"/>
    <col min="5" max="5" width="33.7142857142857" style="11" customWidth="1"/>
    <col min="6" max="6" width="21.7142857142857" style="11" customWidth="1"/>
    <col min="7" max="7" width="3.85714285714286" style="11" customWidth="1"/>
    <col min="8" max="8" width="30.8571428571429" style="11" customWidth="1"/>
    <col min="9" max="9" width="23.1428571428571" style="11" customWidth="1"/>
    <col min="10" max="10" width="3.85714285714286" style="11" customWidth="1"/>
    <col min="11" max="11" width="37.2857142857143" style="11" customWidth="1"/>
    <col min="12" max="12" width="16" style="11" customWidth="1"/>
    <col min="13" max="13" width="3.85714285714286" style="11" customWidth="1"/>
    <col min="14" max="14" width="43.4285714285714" style="11" customWidth="1"/>
    <col min="15" max="15" width="17.7142857142857" style="11" customWidth="1"/>
    <col min="16" max="18" width="11.4285714285714" style="11"/>
    <col min="19" max="19" width="13.1428571428571" style="11" customWidth="1"/>
    <col min="20" max="16384" width="11.4285714285714" style="11"/>
  </cols>
  <sheetData>
    <row r="1" ht="8" customHeight="1"/>
    <row r="2" ht="26.25" spans="2:15">
      <c r="B2" s="12" t="s">
        <v>0</v>
      </c>
      <c r="C2" s="12"/>
      <c r="D2" s="12"/>
      <c r="E2" s="12"/>
      <c r="F2" s="12"/>
      <c r="G2" s="12"/>
      <c r="H2" s="12"/>
      <c r="I2" s="12"/>
      <c r="J2" s="12"/>
      <c r="K2" s="12"/>
      <c r="L2" s="12"/>
      <c r="M2" s="12"/>
      <c r="N2" s="12"/>
      <c r="O2" s="12"/>
    </row>
    <row r="3" ht="18" spans="2:15">
      <c r="B3" s="13" t="s">
        <v>1</v>
      </c>
      <c r="C3" s="14"/>
      <c r="D3" s="14"/>
      <c r="E3" s="14"/>
      <c r="F3" s="14"/>
      <c r="G3" s="14"/>
      <c r="H3" s="14"/>
      <c r="I3" s="14"/>
      <c r="J3" s="14"/>
      <c r="K3" s="14"/>
      <c r="L3" s="14"/>
      <c r="M3" s="14"/>
      <c r="N3" s="14"/>
      <c r="O3" s="14"/>
    </row>
    <row r="4" ht="23.25" spans="2:15">
      <c r="B4" s="15" t="s">
        <v>2</v>
      </c>
      <c r="C4" s="15"/>
      <c r="D4" s="15"/>
      <c r="E4" s="15"/>
      <c r="F4" s="15"/>
      <c r="G4" s="15"/>
      <c r="H4" s="15"/>
      <c r="I4" s="15"/>
      <c r="J4" s="15"/>
      <c r="K4" s="15"/>
      <c r="L4" s="15"/>
      <c r="M4" s="15"/>
      <c r="N4" s="15"/>
      <c r="O4" s="15"/>
    </row>
    <row r="5" ht="12.75" customHeight="1" spans="2:15">
      <c r="B5" s="16"/>
      <c r="C5" s="17"/>
      <c r="D5" s="17"/>
      <c r="E5" s="17"/>
      <c r="F5" s="17"/>
      <c r="G5" s="17"/>
      <c r="H5" s="17"/>
      <c r="I5" s="17"/>
      <c r="J5" s="57"/>
      <c r="K5" s="57"/>
      <c r="L5" s="57"/>
      <c r="M5" s="57"/>
      <c r="N5" s="57"/>
      <c r="O5" s="58" t="s">
        <v>3</v>
      </c>
    </row>
    <row r="6" ht="4" customHeight="1" spans="2:15">
      <c r="B6" s="17"/>
      <c r="C6" s="17"/>
      <c r="D6" s="17"/>
      <c r="E6" s="17"/>
      <c r="F6" s="17"/>
      <c r="G6" s="17"/>
      <c r="H6" s="17"/>
      <c r="I6" s="17"/>
      <c r="J6" s="57"/>
      <c r="K6" s="57"/>
      <c r="L6" s="57"/>
      <c r="M6" s="57"/>
      <c r="N6" s="57"/>
      <c r="O6" s="57"/>
    </row>
    <row r="7" ht="37.5" customHeight="1" spans="2:15">
      <c r="B7" s="18" t="s">
        <v>4</v>
      </c>
      <c r="C7" s="19"/>
      <c r="D7" s="17"/>
      <c r="E7" s="18" t="s">
        <v>5</v>
      </c>
      <c r="F7" s="19"/>
      <c r="G7" s="17"/>
      <c r="H7" s="20" t="s">
        <v>6</v>
      </c>
      <c r="I7" s="19"/>
      <c r="K7" s="59" t="s">
        <v>7</v>
      </c>
      <c r="L7" s="60"/>
      <c r="N7" s="20" t="s">
        <v>8</v>
      </c>
      <c r="O7" s="61"/>
    </row>
    <row r="8" ht="29.25" customHeight="1" spans="2:18">
      <c r="B8" s="1" t="s">
        <v>9</v>
      </c>
      <c r="C8" s="21" t="s">
        <v>10</v>
      </c>
      <c r="D8" s="17"/>
      <c r="E8" s="1" t="s">
        <v>11</v>
      </c>
      <c r="F8" s="22">
        <v>45000000</v>
      </c>
      <c r="G8" s="17"/>
      <c r="H8" s="9" t="s">
        <v>12</v>
      </c>
      <c r="I8" s="62">
        <v>11525535.67</v>
      </c>
      <c r="K8" s="63" t="s">
        <v>13</v>
      </c>
      <c r="L8" s="64">
        <f>+H24</f>
        <v>16828275.36</v>
      </c>
      <c r="N8" s="9" t="s">
        <v>14</v>
      </c>
      <c r="O8" s="62">
        <v>23274959</v>
      </c>
      <c r="Q8" s="96"/>
      <c r="R8" s="97"/>
    </row>
    <row r="9" ht="29.25" customHeight="1" spans="2:15">
      <c r="B9" s="3"/>
      <c r="C9" s="23"/>
      <c r="D9" s="17"/>
      <c r="E9" s="3"/>
      <c r="F9" s="24"/>
      <c r="G9" s="17"/>
      <c r="H9" s="9" t="s">
        <v>15</v>
      </c>
      <c r="I9" s="62">
        <v>1432236.38</v>
      </c>
      <c r="K9" s="65"/>
      <c r="L9" s="66"/>
      <c r="N9" s="9"/>
      <c r="O9" s="62"/>
    </row>
    <row r="10" ht="29.25" customHeight="1" spans="2:19">
      <c r="B10" s="25" t="s">
        <v>16</v>
      </c>
      <c r="C10" s="26" t="s">
        <v>17</v>
      </c>
      <c r="D10" s="17"/>
      <c r="E10" s="1" t="s">
        <v>18</v>
      </c>
      <c r="F10" s="22">
        <f>+I16</f>
        <v>16828275.36</v>
      </c>
      <c r="G10" s="17"/>
      <c r="H10" s="9" t="s">
        <v>19</v>
      </c>
      <c r="I10" s="62">
        <v>940986.13</v>
      </c>
      <c r="K10" s="65"/>
      <c r="L10" s="66"/>
      <c r="N10" s="9" t="s">
        <v>20</v>
      </c>
      <c r="O10" s="62">
        <v>11525535.67</v>
      </c>
      <c r="R10" s="96"/>
      <c r="S10" s="98"/>
    </row>
    <row r="11" ht="29.25" customHeight="1" spans="2:19">
      <c r="B11" s="25"/>
      <c r="C11" s="26"/>
      <c r="D11" s="17"/>
      <c r="E11" s="25"/>
      <c r="F11" s="27"/>
      <c r="G11" s="17"/>
      <c r="H11" s="1" t="s">
        <v>21</v>
      </c>
      <c r="I11" s="22">
        <v>54712.5</v>
      </c>
      <c r="K11" s="65"/>
      <c r="L11" s="66"/>
      <c r="N11" s="9"/>
      <c r="O11" s="62"/>
      <c r="R11" s="96"/>
      <c r="S11" s="98"/>
    </row>
    <row r="12" ht="29.25" customHeight="1" spans="2:19">
      <c r="B12" s="25"/>
      <c r="C12" s="26"/>
      <c r="D12" s="17"/>
      <c r="E12" s="25"/>
      <c r="F12" s="27"/>
      <c r="G12" s="17"/>
      <c r="H12" s="9" t="s">
        <v>22</v>
      </c>
      <c r="I12" s="62">
        <v>753183.52</v>
      </c>
      <c r="K12" s="65"/>
      <c r="L12" s="66"/>
      <c r="N12" s="9"/>
      <c r="O12" s="62"/>
      <c r="R12" s="96"/>
      <c r="S12" s="98"/>
    </row>
    <row r="13" ht="29.25" customHeight="1" spans="2:19">
      <c r="B13" s="28"/>
      <c r="C13" s="29"/>
      <c r="D13" s="17"/>
      <c r="E13" s="3"/>
      <c r="F13" s="24"/>
      <c r="G13" s="17"/>
      <c r="H13" s="28" t="s">
        <v>23</v>
      </c>
      <c r="I13" s="67">
        <v>2121621.16</v>
      </c>
      <c r="K13" s="65"/>
      <c r="L13" s="66"/>
      <c r="N13" s="9"/>
      <c r="O13" s="62"/>
      <c r="R13" s="96"/>
      <c r="S13" s="99"/>
    </row>
    <row r="14" ht="9" customHeight="1" spans="2:15">
      <c r="B14" s="30"/>
      <c r="C14" s="31"/>
      <c r="D14" s="17"/>
      <c r="E14" s="1" t="s">
        <v>24</v>
      </c>
      <c r="F14" s="32">
        <f>F10/F8*100%</f>
        <v>0.373961674666667</v>
      </c>
      <c r="G14" s="17"/>
      <c r="H14" s="33"/>
      <c r="I14" s="68"/>
      <c r="K14" s="69"/>
      <c r="L14" s="70"/>
      <c r="N14" s="9" t="s">
        <v>25</v>
      </c>
      <c r="O14" s="32">
        <f>O10/O8*100%</f>
        <v>0.495190374771444</v>
      </c>
    </row>
    <row r="15" ht="39" customHeight="1" spans="2:15">
      <c r="B15" s="30"/>
      <c r="C15" s="31"/>
      <c r="D15" s="17"/>
      <c r="E15" s="3"/>
      <c r="F15" s="34"/>
      <c r="G15" s="17"/>
      <c r="H15" s="35" t="s">
        <v>26</v>
      </c>
      <c r="I15" s="71"/>
      <c r="K15" s="69"/>
      <c r="L15" s="70"/>
      <c r="N15" s="9"/>
      <c r="O15" s="34"/>
    </row>
    <row r="16" ht="16.5" customHeight="1" spans="2:15">
      <c r="B16" s="30"/>
      <c r="C16" s="31"/>
      <c r="D16" s="17"/>
      <c r="E16" s="33"/>
      <c r="F16" s="36"/>
      <c r="G16" s="17"/>
      <c r="H16" s="9" t="s">
        <v>27</v>
      </c>
      <c r="I16" s="10">
        <f>+I8+I9+I10+I11+I13+I12</f>
        <v>16828275.36</v>
      </c>
      <c r="K16" s="69"/>
      <c r="L16" s="70"/>
      <c r="N16" s="72"/>
      <c r="O16" s="38"/>
    </row>
    <row r="17" ht="34" customHeight="1" spans="2:15">
      <c r="B17" s="30"/>
      <c r="C17" s="31"/>
      <c r="D17" s="17"/>
      <c r="E17" s="37"/>
      <c r="F17" s="38"/>
      <c r="G17" s="17"/>
      <c r="H17" s="39"/>
      <c r="I17" s="73"/>
      <c r="K17" s="69"/>
      <c r="L17" s="70"/>
      <c r="N17" s="9" t="s">
        <v>28</v>
      </c>
      <c r="O17" s="74" t="s">
        <v>29</v>
      </c>
    </row>
    <row r="18" ht="28" customHeight="1" spans="2:15">
      <c r="B18" s="40"/>
      <c r="C18" s="31"/>
      <c r="D18" s="17"/>
      <c r="E18" s="37"/>
      <c r="F18" s="38"/>
      <c r="G18" s="17"/>
      <c r="H18" s="30"/>
      <c r="I18" s="75"/>
      <c r="K18" s="69"/>
      <c r="L18" s="70"/>
      <c r="N18" s="9" t="s">
        <v>30</v>
      </c>
      <c r="O18" s="74" t="s">
        <v>31</v>
      </c>
    </row>
    <row r="19" ht="39" customHeight="1" spans="2:15">
      <c r="B19" s="40"/>
      <c r="C19" s="31"/>
      <c r="D19" s="17"/>
      <c r="E19" s="37"/>
      <c r="F19" s="38"/>
      <c r="G19" s="17"/>
      <c r="H19" s="30"/>
      <c r="I19" s="75"/>
      <c r="K19" s="69"/>
      <c r="L19" s="70"/>
      <c r="N19" s="76" t="s">
        <v>32</v>
      </c>
      <c r="O19" s="74" t="s">
        <v>33</v>
      </c>
    </row>
    <row r="20" ht="33" customHeight="1" spans="2:15">
      <c r="B20" s="30"/>
      <c r="C20" s="31"/>
      <c r="D20" s="17"/>
      <c r="E20" s="41"/>
      <c r="F20" s="42"/>
      <c r="G20" s="17"/>
      <c r="H20" s="40"/>
      <c r="I20" s="75"/>
      <c r="K20" s="69"/>
      <c r="L20" s="70"/>
      <c r="N20" s="76" t="s">
        <v>34</v>
      </c>
      <c r="O20" s="74" t="s">
        <v>35</v>
      </c>
    </row>
    <row r="21" ht="33.75" customHeight="1" spans="2:15">
      <c r="B21" s="30"/>
      <c r="C21" s="31"/>
      <c r="D21" s="17"/>
      <c r="E21" s="43"/>
      <c r="F21" s="44"/>
      <c r="G21" s="17"/>
      <c r="H21" s="40"/>
      <c r="I21" s="75"/>
      <c r="K21" s="77"/>
      <c r="L21" s="78"/>
      <c r="N21" s="79" t="s">
        <v>36</v>
      </c>
      <c r="O21" s="80" t="s">
        <v>35</v>
      </c>
    </row>
    <row r="22" ht="9" customHeight="1" spans="2:9">
      <c r="B22" s="17"/>
      <c r="C22" s="17"/>
      <c r="D22" s="17"/>
      <c r="E22" s="17"/>
      <c r="F22" s="17"/>
      <c r="G22" s="17"/>
      <c r="H22" s="17"/>
      <c r="I22" s="17"/>
    </row>
    <row r="23" ht="35.25" customHeight="1" spans="2:15">
      <c r="B23" s="17"/>
      <c r="C23" s="17"/>
      <c r="D23" s="45" t="s">
        <v>37</v>
      </c>
      <c r="E23" s="46"/>
      <c r="F23" s="46" t="s">
        <v>38</v>
      </c>
      <c r="G23" s="46"/>
      <c r="H23" s="46" t="s">
        <v>18</v>
      </c>
      <c r="I23" s="81" t="s">
        <v>39</v>
      </c>
      <c r="K23" s="20" t="s">
        <v>40</v>
      </c>
      <c r="L23" s="82"/>
      <c r="M23" s="82"/>
      <c r="N23" s="83"/>
      <c r="O23" s="61"/>
    </row>
    <row r="24" ht="72" customHeight="1" spans="2:15">
      <c r="B24" s="47" t="s">
        <v>41</v>
      </c>
      <c r="C24" s="48" t="s">
        <v>42</v>
      </c>
      <c r="D24" s="49" t="s">
        <v>43</v>
      </c>
      <c r="E24" s="50"/>
      <c r="F24" s="51">
        <f>+F8</f>
        <v>45000000</v>
      </c>
      <c r="G24" s="52"/>
      <c r="H24" s="53">
        <f>+I16</f>
        <v>16828275.36</v>
      </c>
      <c r="I24" s="84">
        <f>+F14</f>
        <v>0.373961674666667</v>
      </c>
      <c r="K24" s="9" t="s">
        <v>44</v>
      </c>
      <c r="L24" s="85"/>
      <c r="M24" s="85"/>
      <c r="N24" s="85"/>
      <c r="O24" s="86"/>
    </row>
    <row r="25" ht="66" customHeight="1" spans="2:15">
      <c r="B25" s="54"/>
      <c r="C25" s="40"/>
      <c r="D25" s="30"/>
      <c r="E25" s="30"/>
      <c r="F25" s="55"/>
      <c r="G25" s="55"/>
      <c r="H25" s="55"/>
      <c r="I25" s="87"/>
      <c r="K25" s="88" t="s">
        <v>45</v>
      </c>
      <c r="L25" s="89"/>
      <c r="M25" s="89"/>
      <c r="N25" s="89"/>
      <c r="O25" s="90"/>
    </row>
    <row r="26" ht="58" customHeight="1" spans="2:15">
      <c r="B26" s="54"/>
      <c r="C26" s="40"/>
      <c r="D26" s="30"/>
      <c r="E26" s="30"/>
      <c r="F26" s="55"/>
      <c r="G26" s="55"/>
      <c r="H26" s="55"/>
      <c r="I26" s="87"/>
      <c r="K26" s="9" t="s">
        <v>46</v>
      </c>
      <c r="L26" s="85"/>
      <c r="M26" s="85"/>
      <c r="N26" s="85"/>
      <c r="O26" s="86"/>
    </row>
    <row r="27" ht="50" customHeight="1" spans="2:15">
      <c r="B27" s="54"/>
      <c r="C27" s="40"/>
      <c r="D27" s="30"/>
      <c r="E27" s="30"/>
      <c r="F27" s="55"/>
      <c r="G27" s="55"/>
      <c r="H27" s="55"/>
      <c r="I27" s="87"/>
      <c r="K27" s="88" t="s">
        <v>47</v>
      </c>
      <c r="L27" s="89"/>
      <c r="M27" s="89"/>
      <c r="N27" s="89"/>
      <c r="O27" s="90"/>
    </row>
    <row r="28" ht="65" customHeight="1" spans="2:15">
      <c r="B28" s="54"/>
      <c r="C28" s="40"/>
      <c r="D28" s="30"/>
      <c r="E28" s="30"/>
      <c r="F28" s="55"/>
      <c r="G28" s="55"/>
      <c r="H28" s="55"/>
      <c r="I28" s="87"/>
      <c r="K28" s="49" t="s">
        <v>48</v>
      </c>
      <c r="L28" s="91"/>
      <c r="M28" s="91"/>
      <c r="N28" s="91"/>
      <c r="O28" s="92"/>
    </row>
    <row r="29" ht="48" customHeight="1" spans="2:15">
      <c r="B29" s="54"/>
      <c r="C29" s="40"/>
      <c r="D29" s="30"/>
      <c r="E29" s="30"/>
      <c r="F29" s="56"/>
      <c r="G29" s="56"/>
      <c r="H29" s="56"/>
      <c r="I29" s="87"/>
      <c r="K29" s="49" t="s">
        <v>49</v>
      </c>
      <c r="L29" s="91"/>
      <c r="M29" s="91"/>
      <c r="N29" s="91"/>
      <c r="O29" s="92"/>
    </row>
    <row r="30" ht="69" customHeight="1" spans="2:15">
      <c r="B30" s="54"/>
      <c r="C30" s="40"/>
      <c r="D30" s="30"/>
      <c r="E30" s="30"/>
      <c r="F30" s="56"/>
      <c r="G30" s="56"/>
      <c r="H30" s="56"/>
      <c r="I30" s="87"/>
      <c r="K30" s="93" t="s">
        <v>50</v>
      </c>
      <c r="L30" s="94"/>
      <c r="M30" s="94"/>
      <c r="N30" s="94"/>
      <c r="O30" s="95"/>
    </row>
    <row r="31" ht="159" customHeight="1" spans="2:15">
      <c r="B31" s="54"/>
      <c r="C31" s="40"/>
      <c r="D31" s="30"/>
      <c r="E31" s="30"/>
      <c r="F31" s="56"/>
      <c r="G31" s="56"/>
      <c r="H31" s="56"/>
      <c r="I31" s="87"/>
      <c r="K31" s="93" t="s">
        <v>51</v>
      </c>
      <c r="L31" s="94"/>
      <c r="M31" s="94"/>
      <c r="N31" s="94"/>
      <c r="O31" s="95"/>
    </row>
    <row r="32" ht="62" customHeight="1" spans="2:15">
      <c r="B32" s="54"/>
      <c r="C32" s="40"/>
      <c r="D32" s="30"/>
      <c r="E32" s="30"/>
      <c r="F32" s="56"/>
      <c r="G32" s="56"/>
      <c r="H32" s="56"/>
      <c r="I32" s="87"/>
      <c r="K32" s="93" t="s">
        <v>52</v>
      </c>
      <c r="L32" s="94"/>
      <c r="M32" s="94"/>
      <c r="N32" s="94"/>
      <c r="O32" s="95"/>
    </row>
    <row r="33" ht="59" customHeight="1" spans="2:15">
      <c r="B33" s="54"/>
      <c r="C33" s="40"/>
      <c r="D33" s="30"/>
      <c r="E33" s="30"/>
      <c r="F33" s="56"/>
      <c r="G33" s="56"/>
      <c r="H33" s="56"/>
      <c r="I33" s="87"/>
      <c r="K33" s="93" t="s">
        <v>53</v>
      </c>
      <c r="L33" s="94"/>
      <c r="M33" s="94"/>
      <c r="N33" s="94"/>
      <c r="O33" s="95"/>
    </row>
    <row r="34" ht="59" customHeight="1" spans="2:15">
      <c r="B34" s="54"/>
      <c r="C34" s="40"/>
      <c r="D34" s="30"/>
      <c r="E34" s="30"/>
      <c r="F34" s="56"/>
      <c r="G34" s="56"/>
      <c r="H34" s="56"/>
      <c r="I34" s="87"/>
      <c r="K34" s="93" t="s">
        <v>54</v>
      </c>
      <c r="L34" s="94"/>
      <c r="M34" s="94"/>
      <c r="N34" s="94"/>
      <c r="O34" s="95"/>
    </row>
  </sheetData>
  <mergeCells count="61">
    <mergeCell ref="B2:O2"/>
    <mergeCell ref="B3:O3"/>
    <mergeCell ref="B4:O4"/>
    <mergeCell ref="B7:C7"/>
    <mergeCell ref="E7:F7"/>
    <mergeCell ref="H7:I7"/>
    <mergeCell ref="K7:L7"/>
    <mergeCell ref="N7:O7"/>
    <mergeCell ref="H15:I15"/>
    <mergeCell ref="D23:E23"/>
    <mergeCell ref="F23:G23"/>
    <mergeCell ref="K23:O23"/>
    <mergeCell ref="D24:E24"/>
    <mergeCell ref="F24:G24"/>
    <mergeCell ref="K24:O24"/>
    <mergeCell ref="D25:E25"/>
    <mergeCell ref="F25:G25"/>
    <mergeCell ref="K25:O25"/>
    <mergeCell ref="D26:E26"/>
    <mergeCell ref="F26:G26"/>
    <mergeCell ref="K26:O26"/>
    <mergeCell ref="D27:E27"/>
    <mergeCell ref="F27:G27"/>
    <mergeCell ref="K27:O27"/>
    <mergeCell ref="D28:E28"/>
    <mergeCell ref="F28:G28"/>
    <mergeCell ref="K28:O28"/>
    <mergeCell ref="K29:O29"/>
    <mergeCell ref="K30:O30"/>
    <mergeCell ref="K31:O31"/>
    <mergeCell ref="K32:O32"/>
    <mergeCell ref="K33:O33"/>
    <mergeCell ref="K34:O34"/>
    <mergeCell ref="B8:B9"/>
    <mergeCell ref="B10:B13"/>
    <mergeCell ref="B14:B17"/>
    <mergeCell ref="B20:B21"/>
    <mergeCell ref="C8:C9"/>
    <mergeCell ref="C10:C13"/>
    <mergeCell ref="C14:C17"/>
    <mergeCell ref="C20:C21"/>
    <mergeCell ref="E8:E9"/>
    <mergeCell ref="E10:E13"/>
    <mergeCell ref="E14:E15"/>
    <mergeCell ref="F8:F9"/>
    <mergeCell ref="F10:F13"/>
    <mergeCell ref="F14:F15"/>
    <mergeCell ref="H16:H17"/>
    <mergeCell ref="H20:H21"/>
    <mergeCell ref="I16:I17"/>
    <mergeCell ref="I20:I21"/>
    <mergeCell ref="N8:N9"/>
    <mergeCell ref="N10:N13"/>
    <mergeCell ref="N14:N15"/>
    <mergeCell ref="O8:O9"/>
    <mergeCell ref="O10:O13"/>
    <mergeCell ref="O14:O15"/>
    <mergeCell ref="R10:R13"/>
    <mergeCell ref="S10:S13"/>
    <mergeCell ref="E20:F21"/>
    <mergeCell ref="K14:L21"/>
  </mergeCells>
  <printOptions horizontalCentered="1" verticalCentered="1"/>
  <pageMargins left="0.236220472440945" right="0.17" top="0.22" bottom="0.17" header="0.23" footer="0.17"/>
  <pageSetup paperSize="1" scale="42"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
  <sheetViews>
    <sheetView workbookViewId="0">
      <selection activeCell="B1" sqref="B1"/>
    </sheetView>
  </sheetViews>
  <sheetFormatPr defaultColWidth="11" defaultRowHeight="15" outlineLevelRow="1" outlineLevelCol="1"/>
  <cols>
    <col min="1" max="1" width="12.8571428571429" customWidth="1"/>
    <col min="2" max="2" width="16.2857142857143" customWidth="1"/>
  </cols>
  <sheetData>
    <row r="1" ht="25.5" spans="1:2">
      <c r="A1" s="9" t="s">
        <v>55</v>
      </c>
      <c r="B1" s="10">
        <v>26648782</v>
      </c>
    </row>
    <row r="2" ht="38.25" spans="1:2">
      <c r="A2" s="9" t="s">
        <v>56</v>
      </c>
      <c r="B2" s="10">
        <v>0</v>
      </c>
    </row>
  </sheetData>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7"/>
  <sheetViews>
    <sheetView workbookViewId="0">
      <selection activeCell="B4" sqref="B4:B5"/>
    </sheetView>
  </sheetViews>
  <sheetFormatPr defaultColWidth="11" defaultRowHeight="15" outlineLevelRow="6" outlineLevelCol="1"/>
  <cols>
    <col min="1" max="1" width="34.4285714285714" customWidth="1"/>
    <col min="2" max="2" width="14.1428571428571" customWidth="1"/>
  </cols>
  <sheetData>
    <row r="2" spans="1:2">
      <c r="A2" s="1" t="s">
        <v>57</v>
      </c>
      <c r="B2" s="2">
        <v>45000000</v>
      </c>
    </row>
    <row r="3" spans="1:2">
      <c r="A3" s="3"/>
      <c r="B3" s="4"/>
    </row>
    <row r="4" spans="1:2">
      <c r="A4" s="1" t="s">
        <v>58</v>
      </c>
      <c r="B4" s="5">
        <f>+Tablero!I16</f>
        <v>16828275.36</v>
      </c>
    </row>
    <row r="5" spans="1:2">
      <c r="A5" s="3"/>
      <c r="B5" s="6"/>
    </row>
    <row r="6" spans="1:2">
      <c r="A6" s="1" t="s">
        <v>59</v>
      </c>
      <c r="B6" s="7">
        <f>+B4/B2</f>
        <v>0.373961674666667</v>
      </c>
    </row>
    <row r="7" spans="1:2">
      <c r="A7" s="3"/>
      <c r="B7" s="8"/>
    </row>
  </sheetData>
  <mergeCells count="6">
    <mergeCell ref="A2:A3"/>
    <mergeCell ref="A4:A5"/>
    <mergeCell ref="A6:A7"/>
    <mergeCell ref="B2:B3"/>
    <mergeCell ref="B4:B5"/>
    <mergeCell ref="B6:B7"/>
  </mergeCells>
  <pageMargins left="0.7" right="0.7" top="0.75" bottom="0.75" header="0.3" footer="0.3"/>
  <pageSetup paperSize="1"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p : p r o p e r t i e s   x m l n s : p = " h t t p : / / s c h e m a s . m i c r o s o f t . c o m / o f f i c e / 2 0 0 6 / m e t a d a t a / p r o p e r t i e s "   x m l n s : x s i = " h t t p : / / w w w . w 3 . o r g / 2 0 0 1 / X M L S c h e m a - i n s t a n c e "   x m l n s : p c = " h t t p : / / s c h e m a s . m i c r o s o f t . c o m / o f f i c e / i n f o p a t h / 2 0 0 7 / P a r t n e r C o n t r o l s " > < d o c u m e n t M a n a g e m e n t > < _ a c t i v i t y   x m l n s = " 2 d e 3 1 2 7 d - b 5 0 e - 4 c 2 9 - b 8 4 6 - 9 2 1 3 a c e a 4 d 8 9 "   x s i : n i l = " t r u e " / > < / d o c u m e n t M a n a g e m e n t > < / p : p r o p e r t i e s > 
</file>

<file path=customXml/item3.xml>��< ? x m l   v e r s i o n = " 1 . 0 " ? > < c t : c o n t e n t T y p e S c h e m a   c t : _ = " "   m a : _ = " "   m a : c o n t e n t T y p e N a m e = " D o c u m e n t o "   m a : c o n t e n t T y p e I D = " 0 x 0 1 0 1 0 0 A 3 9 D 9 6 5 6 1 C F 3 F A 4 9 B A 6 2 9 F B 2 9 3 6 7 C E A B "   m a : c o n t e n t T y p e V e r s i o n = " 1 3 "   m a : c o n t e n t T y p e D e s c r i p t i o n = " C r e a r   n u e v o   d o c u m e n t o . "   m a : c o n t e n t T y p e S c o p e = " "   m a : v e r s i o n I D = " 6 0 6 f 3 e 7 c b 7 d 8 0 0 8 f c 8 9 e a 2 f b b b c 5 2 b 3 a "   x m l n s : c t = " h t t p : / / s c h e m a s . m i c r o s o f t . c o m / o f f i c e / 2 0 0 6 / m e t a d a t a / c o n t e n t T y p e "   x m l n s : m a = " h t t p : / / s c h e m a s . m i c r o s o f t . c o m / o f f i c e / 2 0 0 6 / m e t a d a t a / p r o p e r t i e s / m e t a A t t r i b u t e s " >  
 < x s d : s c h e m a   t a r g e t N a m e s p a c e = " h t t p : / / s c h e m a s . m i c r o s o f t . c o m / o f f i c e / 2 0 0 6 / m e t a d a t a / p r o p e r t i e s "   m a : r o o t = " t r u e "   m a : f i e l d s I D = " 2 3 e 2 0 2 5 1 a 5 9 7 9 e b 4 2 f 8 4 e 2 3 b 6 1 b 1 2 3 2 f "   n s 3 : _ = " "   n s 4 : _ = " "   x m l n s : x s d = " h t t p : / / w w w . w 3 . o r g / 2 0 0 1 / X M L S c h e m a "   x m l n s : x s = " h t t p : / / w w w . w 3 . o r g / 2 0 0 1 / X M L S c h e m a "   x m l n s : p = " h t t p : / / s c h e m a s . m i c r o s o f t . c o m / o f f i c e / 2 0 0 6 / m e t a d a t a / p r o p e r t i e s "   x m l n s : n s 3 = " e f c f 9 9 3 1 - 6 9 8 8 - 4 c 2 6 - 9 8 9 d - 9 0 f d 7 d 9 d 6 1 7 7 "   x m l n s : n s 4 = " 2 d e 3 1 2 7 d - b 5 0 e - 4 c 2 9 - b 8 4 6 - 9 2 1 3 a c e a 4 d 8 9 " >  
 < x s d : i m p o r t   n a m e s p a c e = " e f c f 9 9 3 1 - 6 9 8 8 - 4 c 2 6 - 9 8 9 d - 9 0 f d 7 d 9 d 6 1 7 7 " / >  
 < x s d : i m p o r t   n a m e s p a c e = " 2 d e 3 1 2 7 d - b 5 0 e - 4 c 2 9 - b 8 4 6 - 9 2 1 3 a c e a 4 d 8 9 " / >  
 < x s d : e l e m e n t   n a m e = " p r o p e r t i e s " >  
 < x s d : c o m p l e x T y p e >  
 < x s d : s e q u e n c e >  
 < x s d : e l e m e n t   n a m e = " d o c u m e n t M a n a g e m e n t " >  
 < x s d : c o m p l e x T y p e >  
 < x s d : a l l >  
 < x s d : e l e m e n t   r e f = " n s 3 : S h a r e d W i t h U s e r s "   m i n O c c u r s = " 0 " / >  
 < x s d : e l e m e n t   r e f = " n s 3 : S h a r e d W i t h D e t a i l s "   m i n O c c u r s = " 0 " / >  
 < x s d : e l e m e n t   r e f = " n s 3 : S h a r i n g H i n t H a s h "   m i n O c c u r s = " 0 " / >  
 < x s d : e l e m e n t   r e f = " n s 4 : M e d i a S e r v i c e M e t a d a t a "   m i n O c c u r s = " 0 " / >  
 < x s d : e l e m e n t   r e f = " n s 4 : M e d i a S e r v i c e F a s t M e t a d a t a "   m i n O c c u r s = " 0 " / >  
 < x s d : e l e m e n t   r e f = " n s 4 : M e d i a S e r v i c e D a t e T a k e n "   m i n O c c u r s = " 0 " / >  
 < x s d : e l e m e n t   r e f = " n s 4 : M e d i a S e r v i c e A u t o K e y P o i n t s "   m i n O c c u r s = " 0 " / >  
 < x s d : e l e m e n t   r e f = " n s 4 : M e d i a S e r v i c e K e y P o i n t s "   m i n O c c u r s = " 0 " / >  
 < x s d : e l e m e n t   r e f = " n s 4 : M e d i a S e r v i c e A u t o T a g s "   m i n O c c u r s = " 0 " / >  
 < x s d : e l e m e n t   r e f = " n s 4 : M e d i a S e r v i c e O C R "   m i n O c c u r s = " 0 " / >  
 < x s d : e l e m e n t   r e f = " n s 4 : M e d i a S e r v i c e G e n e r a t i o n T i m e "   m i n O c c u r s = " 0 " / >  
 < x s d : e l e m e n t   r e f = " n s 4 : M e d i a S e r v i c e E v e n t H a s h C o d e "   m i n O c c u r s = " 0 " / >  
 < x s d : e l e m e n t   r e f = " n s 4 : _ a c t i v i t y "   m i n O c c u r s = " 0 " / >  
 < / x s d : a l l >  
 < / x s d : c o m p l e x T y p e >  
 < / x s d : e l e m e n t >  
 < / x s d : s e q u e n c e >  
 < / x s d : c o m p l e x T y p e >  
 < / x s d : e l e m e n t >  
 < / x s d : s c h e m a >  
 < x s d : s c h e m a   t a r g e t N a m e s p a c e = " e f c f 9 9 3 1 - 6 9 8 8 - 4 c 2 6 - 9 8 9 d - 9 0 f d 7 d 9 d 6 1 7 7 " 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8 "   n i l l a b l e = " t r u e "   m a : d i s p l a y N a m e = " C o m p a r t i d o   c o n " 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9 "   n i l l a b l e = " t r u e "   m a : d i s p l a y N a m e = " D e t a l l e s   d e   u s o   c o m p a r t i d o "   m a : i n t e r n a l N a m e = " S h a r e d W i t h D e t a i l s "   m a : r e a d O n l y = " t r u e " >  
 < x s d : s i m p l e T y p e >  
 < x s d : r e s t r i c t i o n   b a s e = " d m s : N o t e " >  
 < x s d : m a x L e n g t h   v a l u e = " 2 5 5 " / >  
 < / x s d : r e s t r i c t i o n >  
 < / x s d : s i m p l e T y p e >  
 < / x s d : e l e m e n t >  
 < x s d : e l e m e n t   n a m e = " S h a r i n g H i n t H a s h "   m a : i n d e x = " 1 0 "   n i l l a b l e = " t r u e "   m a : d i s p l a y N a m e = " H a s h   d e   l a   s u g e r e n c i a   p a r a   c o m p a r t i r "   m a : h i d d e n = " t r u e "   m a : i n t e r n a l N a m e = " S h a r i n g H i n t H a s h "   m a : r e a d O n l y = " t r u e " >  
 < x s d : s i m p l e T y p e >  
 < x s d : r e s t r i c t i o n   b a s e = " d m s : T e x t " / >  
 < / x s d : s i m p l e T y p e >  
 < / x s d : e l e m e n t >  
 < / x s d : s c h e m a >  
 < x s d : s c h e m a   t a r g e t N a m e s p a c e = " 2 d e 3 1 2 7 d - b 5 0 e - 4 c 2 9 - b 8 4 6 - 9 2 1 3 a c e a 4 d 8 9 " 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1 1 "   n i l l a b l e = " t r u e "   m a : d i s p l a y N a m e = " M e d i a S e r v i c e M e t a d a t a "   m a : h i d d e n = " t r u e "   m a : i n t e r n a l N a m e = " M e d i a S e r v i c e M e t a d a t a "   m a : r e a d O n l y = " t r u e " >  
 < x s d : s i m p l e T y p e >  
 < x s d : r e s t r i c t i o n   b a s e = " d m s : N o t e " / >  
 < / x s d : s i m p l e T y p e >  
 < / x s d : e l e m e n t >  
 < x s d : e l e m e n t   n a m e = " M e d i a S e r v i c e F a s t M e t a d a t a "   m a : i n d e x = " 1 2 "   n i l l a b l e = " t r u e "   m a : d i s p l a y N a m e = " M e d i a S e r v i c e F a s t M e t a d a t a "   m a : h i d d e n = " t r u e "   m a : i n t e r n a l N a m e = " M e d i a S e r v i c e F a s t M e t a d a t a "   m a : r e a d O n l y = " t r u e " >  
 < x s d : s i m p l e T y p e >  
 < x s d : r e s t r i c t i o n   b a s e = " d m s : N o t e " / >  
 < / x s d : s i m p l e T y p e >  
 < / x s d : e l e m e n t >  
 < x s d : e l e m e n t   n a m e = " M e d i a S e r v i c e D a t e T a k e n "   m a : i n d e x = " 1 3 "   n i l l a b l e = " t r u e "   m a : d i s p l a y N a m e = " M e d i a S e r v i c e D a t e T a k e n "   m a : h i d d e n = " t r u e "   m a : i n t e r n a l N a m e = " M e d i a S e r v i c e D a t e T a k e n "   m a : r e a d O n l y = " t r u e " >  
 < x s d : s i m p l e T y p e >  
 < x s d : r e s t r i c t i o n   b a s e = " d m s : T e x t " / >  
 < / x s d : s i m p l e T y p e >  
 < / x s d : e l e m e n t >  
 < x s d : e l e m e n t   n a m e = " M e d i a S e r v i c e A u t o K e y P o i n t s "   m a : i n d e x = " 1 4 "   n i l l a b l e = " t r u e "   m a : d i s p l a y N a m e = " M e d i a S e r v i c e A u t o K e y P o i n t s "   m a : h i d d e n = " t r u e "   m a : i n t e r n a l N a m e = " M e d i a S e r v i c e A u t o K e y P o i n t s "   m a : r e a d O n l y = " t r u e " >  
 < x s d : s i m p l e T y p e >  
 < x s d : r e s t r i c t i o n   b a s e = " d m s : N o t e " / >  
 < / x s d : s i m p l e T y p e >  
 < / x s d : e l e m e n t >  
 < x s d : e l e m e n t   n a m e = " M e d i a S e r v i c e K e y P o i n t s "   m a : i n d e x = " 1 5 "   n i l l a b l e = " t r u e "   m a : d i s p l a y N a m e = " K e y P o i n t s "   m a : i n t e r n a l N a m e = " M e d i a S e r v i c e K e y P o i n t s "   m a : r e a d O n l y = " t r u e " >  
 < x s d : s i m p l e T y p e >  
 < x s d : r e s t r i c t i o n   b a s e = " d m s : N o t e " >  
 < x s d : m a x L e n g t h   v a l u e = " 2 5 5 " / >  
 < / x s d : r e s t r i c t i o n >  
 < / x s d : s i m p l e T y p e >  
 < / x s d : e l e m e n t >  
 < x s d : e l e m e n t   n a m e = " M e d i a S e r v i c e A u t o T a g s "   m a : i n d e x = " 1 6 "   n i l l a b l e = " t r u e "   m a : d i s p l a y N a m e = " T a g s "   m a : i n t e r n a l N a m e = " M e d i a S e r v i c e A u t o T a g s "   m a : r e a d O n l y = " t r u e " >  
 < x s d : s i m p l e T y p e >  
 < x s d : r e s t r i c t i o n   b a s e = " d m s : T e x t " / >  
 < / x s d : s i m p l e T y p e >  
 < / x s d : e l e m e n t >  
 < x s d : e l e m e n t   n a m e = " M e d i a S e r v i c e O C R "   m a : i n d e x = " 1 7 "   n i l l a b l e = " t r u e "   m a : d i s p l a y N a m e = " E x t r a c t e d   T e x t "   m a : i n t e r n a l N a m e = " M e d i a S e r v i c e O C R "   m a : r e a d O n l y = " t r u e " >  
 < x s d : s i m p l e T y p e >  
 < x s d : r e s t r i c t i o n   b a s e = " d m s : N o t e " >  
 < x s d : m a x L e n g t h   v a l u e = " 2 5 5 " / >  
 < / x s d : r e s t r i c t i o n >  
 < / x s d : s i m p l e T y p e >  
 < / x s d : e l e m e n t >  
 < x s d : e l e m e n t   n a m e = " M e d i a S e r v i c e G e n e r a t i o n T i m e "   m a : i n d e x = " 1 8 "   n i l l a b l e = " t r u e "   m a : d i s p l a y N a m e = " M e d i a S e r v i c e G e n e r a t i o n T i m e "   m a : h i d d e n = " t r u e "   m a : i n t e r n a l N a m e = " M e d i a S e r v i c e G e n e r a t i o n T i m e "   m a : r e a d O n l y = " t r u e " >  
 < x s d : s i m p l e T y p e >  
 < x s d : r e s t r i c t i o n   b a s e = " d m s : T e x t " / >  
 < / x s d : s i m p l e T y p e >  
 < / x s d : e l e m e n t >  
 < x s d : e l e m e n t   n a m e = " M e d i a S e r v i c e E v e n t H a s h C o d e "   m a : i n d e x = " 1 9 "   n i l l a b l e = " t r u e "   m a : d i s p l a y N a m e = " M e d i a S e r v i c e E v e n t H a s h C o d e "   m a : h i d d e n = " t r u e "   m a : i n t e r n a l N a m e = " M e d i a S e r v i c e E v e n t H a s h C o d e "   m a : r e a d O n l y = " t r u e " >  
 < x s d : s i m p l e T y p e >  
 < x s d : r e s t r i c t i o n   b a s e = " d m s : T e x t " / >  
 < / x s d : s i m p l e T y p e >  
 < / x s d : e l e m e n t >  
 < x s d : e l e m e n t   n a m e = " _ a c t i v i t y "   m a : i n d e x = " 2 0 "   n i l l a b l e = " t r u e "   m a : d i s p l a y N a m e = " _ a c t i v i t y "   m a : h i d d e n = " t r u e "   m a : i n t e r n a l N a m e = " _ a c t i v i t y " >  
 < x s d : s i m p l e T y p e >  
 < x s d : r e s t r i c t i o n   b a s e = " d m s : N o t e " / > 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i p o   d e   c o n t e n i d o " / >  
 < x s d : e l e m e n t   r e f = " d c : t i t l e "   m i n O c c u r s = " 0 "   m a x O c c u r s = " 1 "   m a : i n d e x = " 4 "   m a : d i s p l a y N a m e = " T � t u l o " / > 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262E4126-94EB-49B8-9E9C-4ECBDAE463F4}">
  <ds:schemaRefs/>
</ds:datastoreItem>
</file>

<file path=customXml/itemProps2.xml><?xml version="1.0" encoding="utf-8"?>
<ds:datastoreItem xmlns:ds="http://schemas.openxmlformats.org/officeDocument/2006/customXml" ds:itemID="{12B19548-EF62-4441-AC26-B10FF5F55CB8}">
  <ds:schemaRefs/>
</ds:datastoreItem>
</file>

<file path=customXml/itemProps3.xml><?xml version="1.0" encoding="utf-8"?>
<ds:datastoreItem xmlns:ds="http://schemas.openxmlformats.org/officeDocument/2006/customXml" ds:itemID="{4B3C6549-093B-4DA1-B224-3FF708F6941B}">
  <ds:schemaRefs/>
</ds:datastoreItem>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3</vt:i4>
      </vt:variant>
    </vt:vector>
  </HeadingPairs>
  <TitlesOfParts>
    <vt:vector size="3" baseType="lpstr">
      <vt:lpstr>Tablero</vt:lpstr>
      <vt:lpstr>Hoja3</vt:lpstr>
      <vt:lpstr>Hoja2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wperalta</cp:lastModifiedBy>
  <dcterms:created xsi:type="dcterms:W3CDTF">2023-02-11T22:01:00Z</dcterms:created>
  <cp:lastPrinted>2025-01-08T17:02:00Z</cp:lastPrinted>
  <dcterms:modified xsi:type="dcterms:W3CDTF">2025-08-01T21:26:14Z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y fmtid="{D5CDD505-2E9C-101B-9397-08002B2CF9AE}" pid="3" name="ICV">
    <vt:lpwstr>43D87491B818406E9CB0E05D7943441C_13</vt:lpwstr>
  </property>
  <property fmtid="{D5CDD505-2E9C-101B-9397-08002B2CF9AE}" pid="4" name="KSOProductBuildVer">
    <vt:lpwstr>2058-12.2.0.21931</vt:lpwstr>
  </property>
</Properties>
</file>